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609"/>
  <workbookPr/>
  <bookViews>
    <workbookView xWindow="0" yWindow="460" windowWidth="27980" windowHeight="17540" activeTab="0"/>
  </bookViews>
  <sheets>
    <sheet name="Feuil1" sheetId="1" r:id="rId1"/>
    <sheet name="Feuil2" sheetId="2" r:id="rId2"/>
    <sheet name="Feuil3" sheetId="3" r:id="rId3"/>
  </sheets>
  <definedNames/>
  <calcPr calcId="191029"/>
  <extLst/>
</workbook>
</file>

<file path=xl/sharedStrings.xml><?xml version="1.0" encoding="utf-8"?>
<sst xmlns="http://schemas.openxmlformats.org/spreadsheetml/2006/main" count="101" uniqueCount="86">
  <si>
    <t>Subaru</t>
  </si>
  <si>
    <t>Isuzu</t>
  </si>
  <si>
    <t>Chrysler</t>
  </si>
  <si>
    <t>Brand</t>
  </si>
  <si>
    <t xml:space="preserve">Renault  </t>
  </si>
  <si>
    <t xml:space="preserve">Ford  </t>
  </si>
  <si>
    <t>Cadillac</t>
  </si>
  <si>
    <t>TagAZ</t>
  </si>
  <si>
    <t>Jaguar</t>
  </si>
  <si>
    <t>Dodge</t>
  </si>
  <si>
    <t xml:space="preserve">Lada  </t>
  </si>
  <si>
    <t xml:space="preserve">Chevrolet  </t>
  </si>
  <si>
    <t xml:space="preserve">Kia  </t>
  </si>
  <si>
    <t>Volkswagen</t>
  </si>
  <si>
    <t xml:space="preserve">Nissan  </t>
  </si>
  <si>
    <t xml:space="preserve">Toyota  </t>
  </si>
  <si>
    <t xml:space="preserve">Skoda  </t>
  </si>
  <si>
    <t xml:space="preserve">Daewoo  </t>
  </si>
  <si>
    <t>GAZ</t>
  </si>
  <si>
    <t xml:space="preserve">Opel  </t>
  </si>
  <si>
    <t xml:space="preserve">Mitsubishi  </t>
  </si>
  <si>
    <t>UAZ</t>
  </si>
  <si>
    <t>Mazda</t>
  </si>
  <si>
    <t>Peugeot</t>
  </si>
  <si>
    <t>Mercedes</t>
  </si>
  <si>
    <t>BMW</t>
  </si>
  <si>
    <t>Audi</t>
  </si>
  <si>
    <t>Citroen</t>
  </si>
  <si>
    <t>Suzuki</t>
  </si>
  <si>
    <t>SsangYong</t>
  </si>
  <si>
    <t>Honda</t>
  </si>
  <si>
    <t>Lifan</t>
  </si>
  <si>
    <t>Volvo</t>
  </si>
  <si>
    <t>Chery</t>
  </si>
  <si>
    <t>Land Rover</t>
  </si>
  <si>
    <t xml:space="preserve">Geely </t>
  </si>
  <si>
    <t>Lexus</t>
  </si>
  <si>
    <t>Great Wall</t>
  </si>
  <si>
    <t>Toyota Corolla</t>
  </si>
  <si>
    <t>YTD 04</t>
  </si>
  <si>
    <t>Var</t>
  </si>
  <si>
    <t>Pos</t>
  </si>
  <si>
    <t>Honda Civic</t>
  </si>
  <si>
    <t>n/a</t>
  </si>
  <si>
    <t>Model</t>
  </si>
  <si>
    <t>YTD 05</t>
  </si>
  <si>
    <t>VW Gol</t>
  </si>
  <si>
    <t>Fiat Palio</t>
  </si>
  <si>
    <t>GM Corsa</t>
  </si>
  <si>
    <t>GM Celta</t>
  </si>
  <si>
    <t>Fiat Uno</t>
  </si>
  <si>
    <t>Ford Fiesta</t>
  </si>
  <si>
    <t>VW Fox</t>
  </si>
  <si>
    <t>Fiat Siena</t>
  </si>
  <si>
    <t>Ford Ecosport</t>
  </si>
  <si>
    <t>Fiat Strada</t>
  </si>
  <si>
    <t>GM Astra</t>
  </si>
  <si>
    <t>Renault Clio</t>
  </si>
  <si>
    <t>Honda Fit</t>
  </si>
  <si>
    <t>Peugeot 206</t>
  </si>
  <si>
    <t>Fiat Palio Weekend</t>
  </si>
  <si>
    <t>VW Polo</t>
  </si>
  <si>
    <t>GM Meriva</t>
  </si>
  <si>
    <t>Ford Ka</t>
  </si>
  <si>
    <t>Toyota Hilux</t>
  </si>
  <si>
    <t>VW Crossfox</t>
  </si>
  <si>
    <t>%</t>
  </si>
  <si>
    <t>ZAZ</t>
  </si>
  <si>
    <t>Infiniti</t>
  </si>
  <si>
    <t>Fiat</t>
  </si>
  <si>
    <t>Bogdan</t>
  </si>
  <si>
    <t>Vortex</t>
  </si>
  <si>
    <t>Volkswagen NFZ</t>
  </si>
  <si>
    <t>Jeep</t>
  </si>
  <si>
    <t>Mercedes Vans</t>
  </si>
  <si>
    <t>Porsche</t>
  </si>
  <si>
    <t>BYD</t>
  </si>
  <si>
    <t>Mini</t>
  </si>
  <si>
    <t>Izh</t>
  </si>
  <si>
    <t>Seat</t>
  </si>
  <si>
    <t>Iveco</t>
  </si>
  <si>
    <t>Hummer</t>
  </si>
  <si>
    <t>Saab</t>
  </si>
  <si>
    <t xml:space="preserve">Hyundai  </t>
  </si>
  <si>
    <t>Alfa Romeo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</si>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</sst>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8"/>
      <color theme="1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9" fontId="1" fillId="0" borderId="0" xfId="0" applyNumberFormat="1" applyFont="1"/>
    <xf numFmtId="0" fontId="2" fillId="0" borderId="0" xfId="0" applyFont="1"/>
    <xf numFmtId="17" fontId="1" fillId="0" borderId="0" xfId="0" applyNumberFormat="1" applyFont="1" applyAlignment="1">
      <alignment horizontal="right"/>
    </xf>
    <xf numFmtId="3" fontId="1" fillId="0" borderId="0" xfId="0" applyNumberFormat="1" applyFont="1" applyAlignment="1" quotePrefix="1">
      <alignment horizontal="right"/>
    </xf>
    <xf numFmtId="164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9"/>
  <sheetViews>
    <sheetView tabSelected="1" zoomScale="130" zoomScaleNormal="130" workbookViewId="0" topLeftCell="A1">
      <selection activeCell="I41" sqref="I41"/>
    </sheetView>
  </sheetViews>
  <sheetFormatPr defaultColWidth="11.57421875" defaultRowHeight="12.75"/>
  <cols>
    <col min="1" max="1" width="3.8515625" style="1" customWidth="1"/>
    <col min="2" max="2" width="22.421875" style="14" customWidth="1"/>
    <col min="3" max="3" width="7.28125" style="3" customWidth="1"/>
    <col min="4" max="4" width="6.28125" style="3" customWidth="1"/>
    <col min="5" max="5" width="7.28125" style="3" customWidth="1"/>
    <col min="6" max="6" width="6.28125" style="3" customWidth="1"/>
    <col min="7" max="7" width="7.28125" style="3" customWidth="1"/>
    <col min="8" max="8" width="6.28125" style="3" customWidth="1"/>
    <col min="9" max="9" width="7.28125" style="3" customWidth="1"/>
    <col min="10" max="10" width="6.28125" style="3" customWidth="1"/>
    <col min="11" max="11" width="7.28125" style="3" customWidth="1"/>
    <col min="12" max="12" width="6.28125" style="3" customWidth="1"/>
    <col min="13" max="13" width="7.28125" style="3" customWidth="1"/>
    <col min="14" max="14" width="6.28125" style="3" customWidth="1"/>
    <col min="15" max="15" width="7.28125" style="3" customWidth="1"/>
    <col min="16" max="16" width="6.28125" style="3" customWidth="1"/>
    <col min="17" max="17" width="7.28125" style="3" customWidth="1"/>
    <col min="18" max="18" width="6.28125" style="3" customWidth="1"/>
    <col min="19" max="19" width="7.28125" style="3" customWidth="1"/>
    <col min="20" max="20" width="6.28125" style="3" customWidth="1"/>
    <col min="21" max="21" width="7.28125" style="3" customWidth="1"/>
    <col min="22" max="22" width="6.28125" style="3" customWidth="1"/>
    <col min="23" max="23" width="7.28125" style="3" customWidth="1"/>
    <col min="24" max="24" width="6.28125" style="3" customWidth="1"/>
    <col min="25" max="25" width="7.28125" style="3" customWidth="1"/>
    <col min="26" max="26" width="6.28125" style="3" customWidth="1"/>
    <col min="27" max="27" width="5.421875" style="13" customWidth="1"/>
    <col min="28" max="28" width="4.421875" style="3" customWidth="1"/>
    <col min="29" max="29" width="3.00390625" style="1" customWidth="1"/>
    <col min="30" max="30" width="6.7109375" style="13" customWidth="1"/>
    <col min="31" max="31" width="5.421875" style="3" customWidth="1"/>
    <col min="32" max="32" width="3.00390625" style="1" customWidth="1"/>
    <col min="33" max="33" width="5.421875" style="3" customWidth="1"/>
    <col min="34" max="34" width="7.28125" style="3" customWidth="1"/>
    <col min="35" max="35" width="5.421875" style="3" customWidth="1"/>
    <col min="36" max="36" width="3.28125" style="1" customWidth="1"/>
  </cols>
  <sheetData>
    <row r="1" spans="1:36" ht="12.75">
      <c r="A1" s="4" t="s">
        <v>41</v>
      </c>
      <c r="B1" s="14" t="s">
        <v>3</v>
      </c>
      <c r="C1" s="7">
        <v>40513</v>
      </c>
      <c r="D1" s="7" t="s">
        <v>66</v>
      </c>
      <c r="E1" s="7">
        <v>40483</v>
      </c>
      <c r="F1" s="7" t="s">
        <v>66</v>
      </c>
      <c r="G1" s="7">
        <v>40452</v>
      </c>
      <c r="H1" s="7" t="s">
        <v>66</v>
      </c>
      <c r="I1" s="7">
        <v>40422</v>
      </c>
      <c r="J1" s="7" t="s">
        <v>66</v>
      </c>
      <c r="K1" s="7">
        <v>40391</v>
      </c>
      <c r="L1" s="7" t="s">
        <v>66</v>
      </c>
      <c r="M1" s="7">
        <v>40360</v>
      </c>
      <c r="N1" s="7" t="s">
        <v>66</v>
      </c>
      <c r="O1" s="7">
        <v>40330</v>
      </c>
      <c r="P1" s="7" t="s">
        <v>66</v>
      </c>
      <c r="Q1" s="7">
        <v>40299</v>
      </c>
      <c r="R1" s="7" t="s">
        <v>66</v>
      </c>
      <c r="S1" s="7">
        <v>40269</v>
      </c>
      <c r="T1" s="7" t="s">
        <v>66</v>
      </c>
      <c r="U1" s="7">
        <v>40238</v>
      </c>
      <c r="V1" s="7" t="s">
        <v>66</v>
      </c>
      <c r="W1" s="7">
        <v>40210</v>
      </c>
      <c r="X1" s="7" t="s">
        <v>66</v>
      </c>
      <c r="Y1" s="7">
        <v>40179</v>
      </c>
      <c r="Z1" s="7" t="s">
        <v>66</v>
      </c>
      <c r="AA1" s="11"/>
      <c r="AB1" s="7"/>
      <c r="AC1" s="4"/>
      <c r="AD1" s="11"/>
      <c r="AE1" s="7"/>
      <c r="AF1" s="4"/>
      <c r="AG1" s="10"/>
      <c r="AH1" s="10"/>
      <c r="AI1" s="10"/>
      <c r="AJ1" s="4"/>
    </row>
    <row r="2" spans="1:35" ht="12.75">
      <c r="A2" s="1">
        <v>1</v>
      </c>
      <c r="B2" s="14" t="s">
        <v>10</v>
      </c>
      <c r="C2" s="2">
        <v>49597</v>
      </c>
      <c r="D2" s="9">
        <f>C2/204586</f>
        <v>0.24242616796848268</v>
      </c>
      <c r="E2" s="2">
        <v>49534</v>
      </c>
      <c r="F2" s="9">
        <f>E2/189902</f>
        <v>0.26083980158186854</v>
      </c>
      <c r="G2" s="2">
        <v>50251</v>
      </c>
      <c r="H2" s="9">
        <f>G2/188478</f>
        <v>0.2666146712083108</v>
      </c>
      <c r="I2" s="2">
        <v>50072</v>
      </c>
      <c r="J2" s="9">
        <f>I2/185953</f>
        <v>0.2692723430114061</v>
      </c>
      <c r="K2" s="2">
        <v>45094</v>
      </c>
      <c r="L2" s="9">
        <f>K2/168627</f>
        <v>0.26741862216608253</v>
      </c>
      <c r="M2" s="2">
        <v>51825</v>
      </c>
      <c r="N2" s="9">
        <f>M2/173171</f>
        <v>0.29927066310178957</v>
      </c>
      <c r="O2" s="2">
        <v>51172</v>
      </c>
      <c r="P2" s="9">
        <f>O2/174838</f>
        <v>0.29268236882142323</v>
      </c>
      <c r="Q2" s="2">
        <v>45521</v>
      </c>
      <c r="R2" s="9">
        <f>Q2/157937</f>
        <v>0.2882225191057194</v>
      </c>
      <c r="S2" s="2">
        <v>52449</v>
      </c>
      <c r="T2" s="9">
        <f>S2/163299</f>
        <v>0.32118384068487865</v>
      </c>
      <c r="U2" s="2">
        <v>34177</v>
      </c>
      <c r="V2" s="9">
        <f>U2/126701</f>
        <v>0.26974530587761736</v>
      </c>
      <c r="W2" s="2">
        <v>20147</v>
      </c>
      <c r="X2" s="9">
        <f>W2/91922</f>
        <v>0.21917495267726986</v>
      </c>
      <c r="Y2" s="2">
        <v>17308</v>
      </c>
      <c r="Z2" s="9">
        <f>Y2/74086</f>
        <v>0.23362038711767405</v>
      </c>
      <c r="AA2" s="12"/>
      <c r="AB2" s="9"/>
      <c r="AD2" s="12"/>
      <c r="AE2" s="9"/>
      <c r="AG2" s="9"/>
      <c r="AH2" s="2"/>
      <c r="AI2" s="9"/>
    </row>
    <row r="3" spans="1:35" ht="12.75">
      <c r="A3" s="1">
        <v>2</v>
      </c>
      <c r="B3" s="14" t="s">
        <v>11</v>
      </c>
      <c r="C3" s="2">
        <v>12552</v>
      </c>
      <c r="D3" s="9">
        <f aca="true" t="shared" si="0" ref="D3:D53">C3/204586</f>
        <v>0.06135317177128445</v>
      </c>
      <c r="E3" s="2">
        <v>12298</v>
      </c>
      <c r="F3" s="9">
        <f aca="true" t="shared" si="1" ref="F3:F55">E3/189902</f>
        <v>0.06475971817042475</v>
      </c>
      <c r="G3" s="2">
        <v>10710</v>
      </c>
      <c r="H3" s="9">
        <f aca="true" t="shared" si="2" ref="H3:H55">G3/188478</f>
        <v>0.056823608060357175</v>
      </c>
      <c r="I3" s="2">
        <v>10639</v>
      </c>
      <c r="J3" s="9">
        <f aca="true" t="shared" si="3" ref="J3:J55">I3/185953</f>
        <v>0.05721338187606546</v>
      </c>
      <c r="K3" s="2">
        <v>8038</v>
      </c>
      <c r="L3" s="9">
        <f>K3/168627</f>
        <v>0.04766733678473791</v>
      </c>
      <c r="M3" s="2">
        <v>8986</v>
      </c>
      <c r="N3" s="9">
        <f>M3/173171</f>
        <v>0.05189090552113229</v>
      </c>
      <c r="O3" s="2">
        <v>10435</v>
      </c>
      <c r="P3" s="9">
        <f aca="true" t="shared" si="4" ref="P3:P56">O3/174838</f>
        <v>0.0596838215948478</v>
      </c>
      <c r="Q3" s="2">
        <v>10388</v>
      </c>
      <c r="R3" s="9">
        <f>Q3/157937</f>
        <v>0.06577306141056244</v>
      </c>
      <c r="S3" s="2">
        <v>11648</v>
      </c>
      <c r="T3" s="9">
        <f>S3/163299</f>
        <v>0.0713292794199597</v>
      </c>
      <c r="U3" s="2">
        <v>9370</v>
      </c>
      <c r="V3" s="9">
        <f>U3/126701</f>
        <v>0.07395363888209248</v>
      </c>
      <c r="W3" s="2">
        <v>6271</v>
      </c>
      <c r="X3" s="9">
        <f>W3/91922</f>
        <v>0.06822088292247776</v>
      </c>
      <c r="Y3" s="2">
        <v>4898</v>
      </c>
      <c r="Z3" s="9">
        <f>Y3/74086</f>
        <v>0.06611235591069838</v>
      </c>
      <c r="AA3" s="12"/>
      <c r="AB3" s="9"/>
      <c r="AD3" s="12"/>
      <c r="AE3" s="9"/>
      <c r="AG3" s="9"/>
      <c r="AH3" s="2"/>
      <c r="AI3" s="9"/>
    </row>
    <row r="4" spans="1:35" ht="12.75">
      <c r="A4" s="1">
        <v>3</v>
      </c>
      <c r="B4" s="14" t="s">
        <v>5</v>
      </c>
      <c r="C4" s="2">
        <v>11471</v>
      </c>
      <c r="D4" s="9">
        <f t="shared" si="0"/>
        <v>0.05606933025720235</v>
      </c>
      <c r="E4" s="2">
        <v>8810</v>
      </c>
      <c r="F4" s="9">
        <f t="shared" si="1"/>
        <v>0.046392349738286064</v>
      </c>
      <c r="G4" s="2">
        <v>8841</v>
      </c>
      <c r="H4" s="9">
        <f t="shared" si="2"/>
        <v>0.04690733135962818</v>
      </c>
      <c r="I4" s="2">
        <v>9335</v>
      </c>
      <c r="J4" s="9">
        <f t="shared" si="3"/>
        <v>0.05020085720585309</v>
      </c>
      <c r="K4" s="2">
        <v>6131</v>
      </c>
      <c r="L4" s="9">
        <f>K4/168627</f>
        <v>0.036358353051409324</v>
      </c>
      <c r="M4" s="2">
        <v>6209</v>
      </c>
      <c r="N4" s="9">
        <f>M4/173171</f>
        <v>0.03585473318280775</v>
      </c>
      <c r="O4" s="2">
        <v>9804</v>
      </c>
      <c r="P4" s="9">
        <f t="shared" si="4"/>
        <v>0.056074766355140186</v>
      </c>
      <c r="Q4" s="2">
        <v>7220</v>
      </c>
      <c r="R4" s="9">
        <f>Q4/157937</f>
        <v>0.04571443043745291</v>
      </c>
      <c r="S4" s="2">
        <v>7536</v>
      </c>
      <c r="T4" s="9">
        <f>S4/163299</f>
        <v>0.04614847610824316</v>
      </c>
      <c r="U4" s="2">
        <v>7433</v>
      </c>
      <c r="V4" s="9">
        <f>U4/126701</f>
        <v>0.05866567746110923</v>
      </c>
      <c r="W4" s="2">
        <v>4439</v>
      </c>
      <c r="X4" s="9">
        <f>W4/91922</f>
        <v>0.04829094232066317</v>
      </c>
      <c r="Y4" s="2">
        <v>2937</v>
      </c>
      <c r="Z4" s="9">
        <f>Y4/74086</f>
        <v>0.039643117458089246</v>
      </c>
      <c r="AA4" s="12"/>
      <c r="AB4" s="9"/>
      <c r="AD4" s="12"/>
      <c r="AE4" s="9"/>
      <c r="AG4" s="9"/>
      <c r="AH4" s="2"/>
      <c r="AI4" s="9"/>
    </row>
    <row r="5" spans="1:35" ht="12.75">
      <c r="A5" s="1">
        <v>4</v>
      </c>
      <c r="B5" s="14" t="s">
        <v>4</v>
      </c>
      <c r="C5" s="2">
        <v>11408</v>
      </c>
      <c r="D5" s="9">
        <f t="shared" si="0"/>
        <v>0.055761391297547244</v>
      </c>
      <c r="E5" s="2">
        <v>9900</v>
      </c>
      <c r="F5" s="9">
        <f t="shared" si="1"/>
        <v>0.0521321523733294</v>
      </c>
      <c r="G5" s="2">
        <v>10112</v>
      </c>
      <c r="H5" s="9">
        <f t="shared" si="2"/>
        <v>0.05365082396884517</v>
      </c>
      <c r="I5" s="2">
        <v>7816</v>
      </c>
      <c r="J5" s="9">
        <f t="shared" si="3"/>
        <v>0.04203212639753056</v>
      </c>
      <c r="K5" s="2">
        <v>6429</v>
      </c>
      <c r="L5" s="9">
        <f>K5/168627</f>
        <v>0.03812556708000498</v>
      </c>
      <c r="M5" s="2">
        <v>8574</v>
      </c>
      <c r="N5" s="9">
        <f>M5/173171</f>
        <v>0.049511754277563796</v>
      </c>
      <c r="O5" s="2">
        <v>8528</v>
      </c>
      <c r="P5" s="9">
        <f t="shared" si="4"/>
        <v>0.04877658174996282</v>
      </c>
      <c r="Q5" s="2">
        <v>8442</v>
      </c>
      <c r="R5" s="9">
        <f>Q5/157937</f>
        <v>0.053451692763570285</v>
      </c>
      <c r="S5" s="2">
        <v>9147</v>
      </c>
      <c r="T5" s="9">
        <f>S5/163299</f>
        <v>0.056013815148898645</v>
      </c>
      <c r="U5" s="2">
        <v>7605</v>
      </c>
      <c r="V5" s="9">
        <f>U5/126701</f>
        <v>0.060023204236746355</v>
      </c>
      <c r="W5" s="2">
        <v>4874</v>
      </c>
      <c r="X5" s="9">
        <f>W5/91922</f>
        <v>0.053023215334740324</v>
      </c>
      <c r="Y5" s="2">
        <v>3631</v>
      </c>
      <c r="Z5" s="9">
        <f>Y5/74086</f>
        <v>0.049010609291904005</v>
      </c>
      <c r="AA5" s="12"/>
      <c r="AB5" s="9"/>
      <c r="AD5" s="12"/>
      <c r="AE5" s="9"/>
      <c r="AG5" s="9"/>
      <c r="AH5" s="2"/>
      <c r="AI5" s="9"/>
    </row>
    <row r="6" spans="1:35" ht="12.75">
      <c r="A6" s="1">
        <v>5</v>
      </c>
      <c r="B6" s="14" t="s">
        <v>14</v>
      </c>
      <c r="C6" s="2">
        <v>10323</v>
      </c>
      <c r="D6" s="9">
        <f t="shared" si="0"/>
        <v>0.05045799810348704</v>
      </c>
      <c r="E6" s="2">
        <v>9149</v>
      </c>
      <c r="F6" s="9">
        <f t="shared" si="1"/>
        <v>0.04817748101652431</v>
      </c>
      <c r="G6" s="2">
        <v>9101</v>
      </c>
      <c r="H6" s="9">
        <f t="shared" si="2"/>
        <v>0.048286802703763836</v>
      </c>
      <c r="I6" s="2">
        <v>9287</v>
      </c>
      <c r="J6" s="9">
        <f t="shared" si="3"/>
        <v>0.04994272746339129</v>
      </c>
      <c r="K6" s="2">
        <v>7389</v>
      </c>
      <c r="L6" s="9">
        <f>K6/168627</f>
        <v>0.04381860556138697</v>
      </c>
      <c r="M6" s="2">
        <v>7263</v>
      </c>
      <c r="N6" s="9">
        <f>M6/173171</f>
        <v>0.04194120262630579</v>
      </c>
      <c r="O6" s="2">
        <v>6105</v>
      </c>
      <c r="P6" s="9">
        <f t="shared" si="4"/>
        <v>0.034918038412702045</v>
      </c>
      <c r="Q6" s="2">
        <v>5419</v>
      </c>
      <c r="R6" s="9">
        <f>Q6/157937</f>
        <v>0.03431114938234866</v>
      </c>
      <c r="S6" s="2">
        <v>5089</v>
      </c>
      <c r="T6" s="9">
        <f>S6/163299</f>
        <v>0.031163693592734798</v>
      </c>
      <c r="U6" s="2">
        <v>4174</v>
      </c>
      <c r="V6" s="9">
        <f>U6/126701</f>
        <v>0.03294370210179872</v>
      </c>
      <c r="W6" s="2">
        <v>3538</v>
      </c>
      <c r="X6" s="9">
        <f>W6/91922</f>
        <v>0.03848915384782751</v>
      </c>
      <c r="Y6" s="2">
        <v>2777</v>
      </c>
      <c r="Z6" s="9">
        <f>Y6/74086</f>
        <v>0.0374834651621089</v>
      </c>
      <c r="AA6" s="12"/>
      <c r="AB6" s="9"/>
      <c r="AD6" s="12"/>
      <c r="AE6" s="9"/>
      <c r="AG6" s="9"/>
      <c r="AH6" s="2"/>
      <c r="AI6" s="9"/>
    </row>
    <row r="7" spans="1:35" ht="12.75">
      <c r="A7" s="1">
        <v>6</v>
      </c>
      <c r="B7" s="14" t="s">
        <v>83</v>
      </c>
      <c r="C7" s="2">
        <v>9402</v>
      </c>
      <c r="D7" s="9">
        <f t="shared" si="0"/>
        <v>0.04595622378852903</v>
      </c>
      <c r="E7" s="2">
        <v>8527</v>
      </c>
      <c r="F7" s="9">
        <f t="shared" si="1"/>
        <v>0.04490210740276564</v>
      </c>
      <c r="G7" s="2">
        <v>7682</v>
      </c>
      <c r="H7" s="9">
        <f t="shared" si="2"/>
        <v>0.040758072560192704</v>
      </c>
      <c r="I7" s="2">
        <v>8188</v>
      </c>
      <c r="J7" s="9">
        <f t="shared" si="3"/>
        <v>0.04403263190160955</v>
      </c>
      <c r="K7" s="2">
        <v>7532</v>
      </c>
      <c r="L7" s="9">
        <f>K7/168627</f>
        <v>0.044666631085176156</v>
      </c>
      <c r="M7" s="2">
        <v>7201</v>
      </c>
      <c r="N7" s="9">
        <f>M7/173171</f>
        <v>0.04158317501198237</v>
      </c>
      <c r="O7" s="2">
        <v>7360</v>
      </c>
      <c r="P7" s="9">
        <f t="shared" si="4"/>
        <v>0.042096111829236206</v>
      </c>
      <c r="Q7" s="2">
        <v>6604</v>
      </c>
      <c r="R7" s="9">
        <f>Q7/157937</f>
        <v>0.0418141410815705</v>
      </c>
      <c r="S7" s="2">
        <v>6696</v>
      </c>
      <c r="T7" s="9">
        <f>S7/163299</f>
        <v>0.04100453768853453</v>
      </c>
      <c r="U7" s="2">
        <v>6068</v>
      </c>
      <c r="V7" s="9">
        <f>U7/126701</f>
        <v>0.0478922818288727</v>
      </c>
      <c r="W7" s="2">
        <v>6703</v>
      </c>
      <c r="X7" s="9">
        <f>W7/91922</f>
        <v>0.07292051957094058</v>
      </c>
      <c r="Y7" s="2">
        <v>5118</v>
      </c>
      <c r="Z7" s="9">
        <f>Y7/74086</f>
        <v>0.06908187781767136</v>
      </c>
      <c r="AA7" s="12"/>
      <c r="AB7" s="9"/>
      <c r="AD7" s="12"/>
      <c r="AE7" s="9"/>
      <c r="AG7" s="9"/>
      <c r="AH7" s="2"/>
      <c r="AI7" s="9"/>
    </row>
    <row r="8" spans="1:35" ht="12.75">
      <c r="A8" s="1">
        <v>7</v>
      </c>
      <c r="B8" s="14" t="s">
        <v>18</v>
      </c>
      <c r="C8" s="2">
        <v>9189</v>
      </c>
      <c r="D8" s="9">
        <f t="shared" si="0"/>
        <v>0.04491509682969509</v>
      </c>
      <c r="E8" s="2">
        <v>8181</v>
      </c>
      <c r="F8" s="9">
        <f t="shared" si="1"/>
        <v>0.04308011500668766</v>
      </c>
      <c r="G8" s="2">
        <v>8758</v>
      </c>
      <c r="H8" s="9">
        <f t="shared" si="2"/>
        <v>0.046466961661307954</v>
      </c>
      <c r="I8" s="2">
        <v>7012</v>
      </c>
      <c r="J8" s="9">
        <f t="shared" si="3"/>
        <v>0.037708453211295324</v>
      </c>
      <c r="K8" s="2">
        <v>6883</v>
      </c>
      <c r="L8" s="9">
        <f>K8/168627</f>
        <v>0.04081789986182521</v>
      </c>
      <c r="M8" s="2">
        <v>6579</v>
      </c>
      <c r="N8" s="9">
        <f>M8/173171</f>
        <v>0.03799134959086683</v>
      </c>
      <c r="O8" s="2">
        <v>6969</v>
      </c>
      <c r="P8" s="9">
        <f t="shared" si="4"/>
        <v>0.039859755888308035</v>
      </c>
      <c r="Q8" s="2">
        <v>5879</v>
      </c>
      <c r="R8" s="9">
        <f>Q8/157937</f>
        <v>0.037223703122130976</v>
      </c>
      <c r="S8" s="2">
        <v>6021</v>
      </c>
      <c r="T8" s="9">
        <f>S8/163299</f>
        <v>0.0368710157441258</v>
      </c>
      <c r="U8" s="2">
        <v>4723</v>
      </c>
      <c r="V8" s="9">
        <f>U8/126701</f>
        <v>0.037276738147291655</v>
      </c>
      <c r="W8" s="2">
        <v>3492</v>
      </c>
      <c r="X8" s="9">
        <f>W8/91922</f>
        <v>0.03798872957507452</v>
      </c>
      <c r="Y8" s="2">
        <v>2925</v>
      </c>
      <c r="Z8" s="9">
        <f>Y8/74086</f>
        <v>0.039481143535890724</v>
      </c>
      <c r="AA8" s="12"/>
      <c r="AB8" s="9"/>
      <c r="AD8" s="12"/>
      <c r="AE8" s="9"/>
      <c r="AG8" s="2"/>
      <c r="AH8" s="2"/>
      <c r="AI8" s="9"/>
    </row>
    <row r="9" spans="1:35" ht="12.75">
      <c r="A9" s="1">
        <v>8</v>
      </c>
      <c r="B9" s="14" t="s">
        <v>15</v>
      </c>
      <c r="C9" s="2">
        <v>8525</v>
      </c>
      <c r="D9" s="9">
        <f t="shared" si="0"/>
        <v>0.04166951795333014</v>
      </c>
      <c r="E9" s="2">
        <v>8083</v>
      </c>
      <c r="F9" s="9">
        <f t="shared" si="1"/>
        <v>0.04256405935693147</v>
      </c>
      <c r="G9" s="2">
        <v>7352</v>
      </c>
      <c r="H9" s="9">
        <f t="shared" si="2"/>
        <v>0.039007205084943604</v>
      </c>
      <c r="I9" s="2">
        <v>8092</v>
      </c>
      <c r="J9" s="9">
        <f t="shared" si="3"/>
        <v>0.04351637241668593</v>
      </c>
      <c r="K9" s="2">
        <v>8116</v>
      </c>
      <c r="L9" s="9">
        <f>K9/168627</f>
        <v>0.048129896161350195</v>
      </c>
      <c r="M9" s="2">
        <v>8251</v>
      </c>
      <c r="N9" s="9">
        <f>M9/173171</f>
        <v>0.04764654589971762</v>
      </c>
      <c r="O9" s="2">
        <v>6922</v>
      </c>
      <c r="P9" s="9">
        <f t="shared" si="4"/>
        <v>0.03959093560896373</v>
      </c>
      <c r="Q9" s="2">
        <v>5282</v>
      </c>
      <c r="R9" s="9">
        <f>Q9/157937</f>
        <v>0.0334437148989787</v>
      </c>
      <c r="S9" s="2">
        <v>6645</v>
      </c>
      <c r="T9" s="9">
        <f>S9/163299</f>
        <v>0.04069222714162365</v>
      </c>
      <c r="U9" s="2">
        <v>4681</v>
      </c>
      <c r="V9" s="9">
        <f>U9/126701</f>
        <v>0.03694524905091515</v>
      </c>
      <c r="W9" s="2">
        <v>4025</v>
      </c>
      <c r="X9" s="9">
        <f>W9/91922</f>
        <v>0.0437871238658863</v>
      </c>
      <c r="Y9" s="2">
        <v>3340</v>
      </c>
      <c r="Z9" s="9">
        <f>Y9/74086</f>
        <v>0.04508274167858975</v>
      </c>
      <c r="AA9" s="12"/>
      <c r="AB9" s="9"/>
      <c r="AD9" s="12"/>
      <c r="AE9" s="9"/>
      <c r="AG9" s="2"/>
      <c r="AH9" s="2"/>
      <c r="AI9" s="9"/>
    </row>
    <row r="10" spans="1:35" ht="12.75">
      <c r="A10" s="1">
        <v>9</v>
      </c>
      <c r="B10" s="14" t="s">
        <v>12</v>
      </c>
      <c r="C10" s="2">
        <v>7690</v>
      </c>
      <c r="D10" s="9">
        <f t="shared" si="0"/>
        <v>0.03758810475790132</v>
      </c>
      <c r="E10" s="2">
        <v>9200</v>
      </c>
      <c r="F10" s="9">
        <f t="shared" si="1"/>
        <v>0.048446040589356615</v>
      </c>
      <c r="G10" s="2">
        <v>9600</v>
      </c>
      <c r="H10" s="9">
        <f t="shared" si="2"/>
        <v>0.05093432655270111</v>
      </c>
      <c r="I10" s="2">
        <v>10507</v>
      </c>
      <c r="J10" s="9">
        <f t="shared" si="3"/>
        <v>0.05650352508429549</v>
      </c>
      <c r="K10" s="2">
        <v>11007</v>
      </c>
      <c r="L10" s="9">
        <f>K10/168627</f>
        <v>0.06527424433809532</v>
      </c>
      <c r="M10" s="2">
        <v>10502</v>
      </c>
      <c r="N10" s="9">
        <f>M10/173171</f>
        <v>0.06064525815523385</v>
      </c>
      <c r="O10" s="2">
        <v>10050</v>
      </c>
      <c r="P10" s="9">
        <f t="shared" si="4"/>
        <v>0.05748178313638912</v>
      </c>
      <c r="Q10" s="2">
        <v>9689</v>
      </c>
      <c r="R10" s="9">
        <f>Q10/157937</f>
        <v>0.061347246053806266</v>
      </c>
      <c r="S10" s="2">
        <v>8331</v>
      </c>
      <c r="T10" s="9">
        <f>S10/163299</f>
        <v>0.051016846398324545</v>
      </c>
      <c r="U10" s="2">
        <v>7079</v>
      </c>
      <c r="V10" s="9">
        <f>U10/126701</f>
        <v>0.055871697934507226</v>
      </c>
      <c r="W10" s="2">
        <v>5660</v>
      </c>
      <c r="X10" s="9">
        <f>W10/91922</f>
        <v>0.061573943125693524</v>
      </c>
      <c r="Y10" s="2">
        <v>4920</v>
      </c>
      <c r="Z10" s="9">
        <f>Y10/74086</f>
        <v>0.06640930810139567</v>
      </c>
      <c r="AA10" s="12"/>
      <c r="AB10" s="9"/>
      <c r="AD10" s="12"/>
      <c r="AE10" s="9"/>
      <c r="AG10" s="9"/>
      <c r="AH10" s="2"/>
      <c r="AI10" s="9"/>
    </row>
    <row r="11" spans="1:35" ht="12.75">
      <c r="A11" s="1">
        <v>10</v>
      </c>
      <c r="B11" s="14" t="s">
        <v>21</v>
      </c>
      <c r="C11" s="2">
        <v>7013</v>
      </c>
      <c r="D11" s="9">
        <f t="shared" si="0"/>
        <v>0.03427898292160754</v>
      </c>
      <c r="E11" s="2">
        <v>4996</v>
      </c>
      <c r="F11" s="9">
        <f t="shared" si="1"/>
        <v>0.026308306389611485</v>
      </c>
      <c r="G11" s="2">
        <v>5102</v>
      </c>
      <c r="H11" s="9">
        <f t="shared" si="2"/>
        <v>0.02706947229915428</v>
      </c>
      <c r="I11" s="2">
        <v>4873</v>
      </c>
      <c r="J11" s="9">
        <f t="shared" si="3"/>
        <v>0.02620554656284115</v>
      </c>
      <c r="K11" s="2">
        <v>4776</v>
      </c>
      <c r="L11" s="9">
        <f>K11/168627</f>
        <v>0.028322866444875375</v>
      </c>
      <c r="M11" s="2">
        <v>3551</v>
      </c>
      <c r="N11" s="9">
        <f>M11/173171</f>
        <v>0.020505742878426526</v>
      </c>
      <c r="O11" s="2">
        <v>4286</v>
      </c>
      <c r="P11" s="9">
        <f t="shared" si="4"/>
        <v>0.024514121644036192</v>
      </c>
      <c r="Q11" s="2">
        <v>3841</v>
      </c>
      <c r="R11" s="9">
        <f>Q11/157937</f>
        <v>0.024319823727182357</v>
      </c>
      <c r="S11" s="2">
        <v>3856</v>
      </c>
      <c r="T11" s="9">
        <f>S11/163299</f>
        <v>0.023613126840948198</v>
      </c>
      <c r="U11" s="2">
        <v>2747</v>
      </c>
      <c r="V11" s="9">
        <f>U11/126701</f>
        <v>0.02168096542253021</v>
      </c>
      <c r="W11" s="2">
        <v>2009</v>
      </c>
      <c r="X11" s="9">
        <f>W11/91922</f>
        <v>0.021855486173059768</v>
      </c>
      <c r="Y11" s="2">
        <v>1947</v>
      </c>
      <c r="Z11" s="9">
        <f>Y11/74086</f>
        <v>0.02628026887671085</v>
      </c>
      <c r="AA11" s="12"/>
      <c r="AB11" s="9"/>
      <c r="AD11" s="12"/>
      <c r="AE11" s="9"/>
      <c r="AG11" s="9"/>
      <c r="AH11" s="2"/>
      <c r="AI11" s="9"/>
    </row>
    <row r="12" spans="1:35" ht="12.75">
      <c r="A12" s="1">
        <v>11</v>
      </c>
      <c r="B12" s="14" t="s">
        <v>17</v>
      </c>
      <c r="C12" s="2">
        <v>6911</v>
      </c>
      <c r="D12" s="9">
        <f t="shared" si="0"/>
        <v>0.033780415082165935</v>
      </c>
      <c r="E12" s="2">
        <v>6271</v>
      </c>
      <c r="F12" s="9">
        <f t="shared" si="1"/>
        <v>0.03302229571041906</v>
      </c>
      <c r="G12" s="2">
        <v>6673</v>
      </c>
      <c r="H12" s="9">
        <f t="shared" si="2"/>
        <v>0.03540466261314318</v>
      </c>
      <c r="I12" s="2">
        <v>7393</v>
      </c>
      <c r="J12" s="9">
        <f t="shared" si="3"/>
        <v>0.039757358042085904</v>
      </c>
      <c r="K12" s="2">
        <v>7451</v>
      </c>
      <c r="L12" s="9">
        <f>K12/168627</f>
        <v>0.04418628096330955</v>
      </c>
      <c r="M12" s="2">
        <v>7404</v>
      </c>
      <c r="N12" s="9">
        <f>M12/173171</f>
        <v>0.042755426716944524</v>
      </c>
      <c r="O12" s="2">
        <v>7395</v>
      </c>
      <c r="P12" s="9">
        <f t="shared" si="4"/>
        <v>0.04229629714364154</v>
      </c>
      <c r="Q12" s="2">
        <v>7532</v>
      </c>
      <c r="R12" s="9">
        <f>Q12/157937</f>
        <v>0.04768990166965309</v>
      </c>
      <c r="S12" s="2">
        <v>6503</v>
      </c>
      <c r="T12" s="9">
        <f>S12/163299</f>
        <v>0.03982265659924433</v>
      </c>
      <c r="U12" s="2">
        <v>4818</v>
      </c>
      <c r="V12" s="9">
        <f>U12/126701</f>
        <v>0.03802653491290519</v>
      </c>
      <c r="W12" s="2">
        <v>3056</v>
      </c>
      <c r="X12" s="9">
        <f>W12/91922</f>
        <v>0.03324557777245926</v>
      </c>
      <c r="Y12" s="2">
        <v>3012</v>
      </c>
      <c r="Z12" s="9">
        <f>Y12/74086</f>
        <v>0.040655454471830034</v>
      </c>
      <c r="AA12" s="4"/>
      <c r="AB12" s="4"/>
      <c r="AC12" s="4"/>
      <c r="AD12" s="4"/>
      <c r="AE12" s="4"/>
      <c r="AF12" s="4"/>
      <c r="AG12" s="9"/>
      <c r="AH12" s="2"/>
      <c r="AI12" s="9"/>
    </row>
    <row r="13" spans="1:35" ht="12.75">
      <c r="A13" s="1">
        <v>12</v>
      </c>
      <c r="B13" s="14" t="s">
        <v>13</v>
      </c>
      <c r="C13" s="2">
        <v>6770</v>
      </c>
      <c r="D13" s="9">
        <f t="shared" si="0"/>
        <v>0.03309121836293784</v>
      </c>
      <c r="E13" s="2">
        <v>6703</v>
      </c>
      <c r="F13" s="9">
        <f t="shared" si="1"/>
        <v>0.035297153268527975</v>
      </c>
      <c r="G13" s="2">
        <v>6503</v>
      </c>
      <c r="H13" s="9">
        <f t="shared" si="2"/>
        <v>0.0345027005804391</v>
      </c>
      <c r="I13" s="2">
        <v>6121</v>
      </c>
      <c r="J13" s="9">
        <f t="shared" si="3"/>
        <v>0.032916919866848075</v>
      </c>
      <c r="K13" s="2">
        <v>5256</v>
      </c>
      <c r="L13" s="9">
        <f>K13/168627</f>
        <v>0.03116938568556637</v>
      </c>
      <c r="M13" s="2">
        <v>5102</v>
      </c>
      <c r="N13" s="9">
        <f>M13/173171</f>
        <v>0.029462207875452586</v>
      </c>
      <c r="O13" s="2">
        <v>5182</v>
      </c>
      <c r="P13" s="9">
        <f t="shared" si="4"/>
        <v>0.029638865692812776</v>
      </c>
      <c r="Q13" s="2">
        <v>4410</v>
      </c>
      <c r="R13" s="9">
        <f>Q13/157937</f>
        <v>0.02792252607052179</v>
      </c>
      <c r="S13" s="2">
        <v>4301</v>
      </c>
      <c r="T13" s="9">
        <f>S13/163299</f>
        <v>0.026338189456150986</v>
      </c>
      <c r="U13" s="2">
        <v>3535</v>
      </c>
      <c r="V13" s="9">
        <f>U13/126701</f>
        <v>0.02790033227835613</v>
      </c>
      <c r="W13" s="2">
        <v>2814</v>
      </c>
      <c r="X13" s="9">
        <f>W13/91922</f>
        <v>0.030612910946237026</v>
      </c>
      <c r="Y13" s="2">
        <v>2292</v>
      </c>
      <c r="Z13" s="9">
        <f>Y13/74086</f>
        <v>0.030937019139918472</v>
      </c>
      <c r="AA13" s="4"/>
      <c r="AB13" s="4"/>
      <c r="AC13" s="4"/>
      <c r="AD13" s="4"/>
      <c r="AE13" s="4"/>
      <c r="AF13" s="4"/>
      <c r="AG13" s="9"/>
      <c r="AH13" s="2"/>
      <c r="AI13" s="9"/>
    </row>
    <row r="14" spans="1:35" ht="12.75">
      <c r="A14" s="1">
        <v>13</v>
      </c>
      <c r="B14" s="14" t="s">
        <v>19</v>
      </c>
      <c r="C14" s="2">
        <v>5534</v>
      </c>
      <c r="D14" s="9">
        <f t="shared" si="0"/>
        <v>0.02704974924970428</v>
      </c>
      <c r="E14" s="2">
        <v>5442</v>
      </c>
      <c r="F14" s="9">
        <f t="shared" si="1"/>
        <v>0.028656886183399857</v>
      </c>
      <c r="G14" s="2">
        <v>5046</v>
      </c>
      <c r="H14" s="9">
        <f t="shared" si="2"/>
        <v>0.026772355394263522</v>
      </c>
      <c r="I14" s="2">
        <v>4202</v>
      </c>
      <c r="J14" s="9">
        <f t="shared" si="3"/>
        <v>0.022597107871343836</v>
      </c>
      <c r="K14" s="2">
        <v>4034</v>
      </c>
      <c r="L14" s="9">
        <f>K14/168627</f>
        <v>0.02392262211864055</v>
      </c>
      <c r="M14" s="2">
        <v>3403</v>
      </c>
      <c r="N14" s="9">
        <f>M14/173171</f>
        <v>0.01965109631520289</v>
      </c>
      <c r="O14" s="2">
        <v>2851</v>
      </c>
      <c r="P14" s="9">
        <f t="shared" si="4"/>
        <v>0.01630652375341745</v>
      </c>
      <c r="Q14" s="2">
        <v>2250</v>
      </c>
      <c r="R14" s="9">
        <f>Q14/157937</f>
        <v>0.014246186770674383</v>
      </c>
      <c r="S14" s="2">
        <v>2226</v>
      </c>
      <c r="T14" s="9">
        <f>S14/163299</f>
        <v>0.013631436812227877</v>
      </c>
      <c r="U14" s="2">
        <v>2342</v>
      </c>
      <c r="V14" s="9">
        <f>U14/126701</f>
        <v>0.018484463421756733</v>
      </c>
      <c r="W14" s="2">
        <v>2093</v>
      </c>
      <c r="X14" s="9">
        <f>W14/91922</f>
        <v>0.022769304410260875</v>
      </c>
      <c r="Y14" s="2">
        <v>1452</v>
      </c>
      <c r="Z14" s="9">
        <f>Y14/74086</f>
        <v>0.019598844586021652</v>
      </c>
      <c r="AA14" s="12"/>
      <c r="AB14" s="9"/>
      <c r="AD14" s="12"/>
      <c r="AE14" s="9"/>
      <c r="AG14" s="2"/>
      <c r="AH14" s="2"/>
      <c r="AI14" s="9"/>
    </row>
    <row r="15" spans="1:35" ht="12.75">
      <c r="A15" s="1">
        <v>14</v>
      </c>
      <c r="B15" s="14" t="s">
        <v>20</v>
      </c>
      <c r="C15" s="2">
        <v>5314</v>
      </c>
      <c r="D15" s="9">
        <f t="shared" si="0"/>
        <v>0.025974406850908665</v>
      </c>
      <c r="E15" s="2">
        <v>5311</v>
      </c>
      <c r="F15" s="9">
        <f t="shared" si="1"/>
        <v>0.02796705669239924</v>
      </c>
      <c r="G15" s="2">
        <v>5633</v>
      </c>
      <c r="H15" s="9">
        <f t="shared" si="2"/>
        <v>0.02988677723660056</v>
      </c>
      <c r="I15" s="2">
        <v>5561</v>
      </c>
      <c r="J15" s="9">
        <f t="shared" si="3"/>
        <v>0.029905406204793684</v>
      </c>
      <c r="K15" s="2">
        <v>5020</v>
      </c>
      <c r="L15" s="9">
        <f>K15/168627</f>
        <v>0.0297698470588933</v>
      </c>
      <c r="M15" s="2">
        <v>3795</v>
      </c>
      <c r="N15" s="9">
        <f>M15/173171</f>
        <v>0.02191475477995738</v>
      </c>
      <c r="O15" s="2">
        <v>3703</v>
      </c>
      <c r="P15" s="9">
        <f t="shared" si="4"/>
        <v>0.021179606264084466</v>
      </c>
      <c r="Q15" s="2">
        <v>3411</v>
      </c>
      <c r="R15" s="9">
        <f>Q15/157937</f>
        <v>0.021597219144342365</v>
      </c>
      <c r="S15" s="2">
        <v>3143</v>
      </c>
      <c r="T15" s="9">
        <f>S15/163299</f>
        <v>0.0192469029204098</v>
      </c>
      <c r="U15" s="2">
        <v>2230</v>
      </c>
      <c r="V15" s="9">
        <f>U15/126701</f>
        <v>0.017600492498086043</v>
      </c>
      <c r="W15" s="2">
        <v>1267</v>
      </c>
      <c r="X15" s="9">
        <f>W15/91922</f>
        <v>0.013783425077783337</v>
      </c>
      <c r="Y15" s="2">
        <v>1150</v>
      </c>
      <c r="Z15" s="9">
        <f>Y15/74086</f>
        <v>0.015522500877358745</v>
      </c>
      <c r="AA15" s="12"/>
      <c r="AB15" s="9"/>
      <c r="AD15" s="12"/>
      <c r="AE15" s="9"/>
      <c r="AG15" s="2"/>
      <c r="AH15" s="2"/>
      <c r="AI15" s="9"/>
    </row>
    <row r="16" spans="1:35" ht="12.75">
      <c r="A16" s="1">
        <v>15</v>
      </c>
      <c r="B16" s="14" t="s">
        <v>16</v>
      </c>
      <c r="C16" s="2">
        <v>4111</v>
      </c>
      <c r="D16" s="9">
        <f t="shared" si="0"/>
        <v>0.020094239097494453</v>
      </c>
      <c r="E16" s="2">
        <v>3498</v>
      </c>
      <c r="F16" s="9">
        <f t="shared" si="1"/>
        <v>0.01842002717190972</v>
      </c>
      <c r="G16" s="2">
        <v>3749</v>
      </c>
      <c r="H16" s="9">
        <f t="shared" si="2"/>
        <v>0.019890915650632966</v>
      </c>
      <c r="I16" s="2">
        <v>3996</v>
      </c>
      <c r="J16" s="9">
        <f t="shared" si="3"/>
        <v>0.021489301059945256</v>
      </c>
      <c r="K16" s="2">
        <v>4415</v>
      </c>
      <c r="L16" s="9">
        <f>K16/168627</f>
        <v>0.026182046765939024</v>
      </c>
      <c r="M16" s="2">
        <v>4997</v>
      </c>
      <c r="N16" s="9">
        <f>M16/173171</f>
        <v>0.028855870786679064</v>
      </c>
      <c r="O16" s="2">
        <v>5259</v>
      </c>
      <c r="P16" s="9">
        <f t="shared" si="4"/>
        <v>0.03007927338450451</v>
      </c>
      <c r="Q16" s="2">
        <v>4407</v>
      </c>
      <c r="R16" s="9">
        <f>Q16/157937</f>
        <v>0.02790353115482756</v>
      </c>
      <c r="S16" s="2">
        <v>4232</v>
      </c>
      <c r="T16" s="9">
        <f>S16/163299</f>
        <v>0.025915651657389207</v>
      </c>
      <c r="U16" s="2">
        <v>2933</v>
      </c>
      <c r="V16" s="9">
        <f>U16/126701</f>
        <v>0.023148988563626176</v>
      </c>
      <c r="W16" s="2">
        <v>2207</v>
      </c>
      <c r="X16" s="9">
        <f>W16/91922</f>
        <v>0.02400948630360523</v>
      </c>
      <c r="Y16" s="2">
        <v>1827</v>
      </c>
      <c r="Z16" s="9">
        <f>Y16/74086</f>
        <v>0.02466052965472559</v>
      </c>
      <c r="AA16" s="12"/>
      <c r="AB16" s="9"/>
      <c r="AD16" s="12"/>
      <c r="AE16" s="9"/>
      <c r="AF16" s="4"/>
      <c r="AG16" s="9"/>
      <c r="AH16" s="2"/>
      <c r="AI16" s="9"/>
    </row>
    <row r="17" spans="1:35" ht="12.75">
      <c r="A17" s="1">
        <v>16</v>
      </c>
      <c r="B17" s="14" t="s">
        <v>23</v>
      </c>
      <c r="C17" s="2">
        <v>3718</v>
      </c>
      <c r="D17" s="9">
        <f t="shared" si="0"/>
        <v>0.01817328653964592</v>
      </c>
      <c r="E17" s="2">
        <v>3465</v>
      </c>
      <c r="F17" s="9">
        <f t="shared" si="1"/>
        <v>0.01824625333066529</v>
      </c>
      <c r="G17" s="2">
        <v>3332</v>
      </c>
      <c r="H17" s="9">
        <f t="shared" si="2"/>
        <v>0.017678455841000012</v>
      </c>
      <c r="I17" s="2">
        <v>3812</v>
      </c>
      <c r="J17" s="9">
        <f t="shared" si="3"/>
        <v>0.02049980371384167</v>
      </c>
      <c r="K17" s="2">
        <v>3755</v>
      </c>
      <c r="L17" s="9">
        <f>K17/168627</f>
        <v>0.02226808280998891</v>
      </c>
      <c r="M17" s="2">
        <v>4010</v>
      </c>
      <c r="N17" s="9">
        <f>M17/173171</f>
        <v>0.023156302152207934</v>
      </c>
      <c r="O17" s="2">
        <v>2912</v>
      </c>
      <c r="P17" s="9">
        <f t="shared" si="4"/>
        <v>0.01665541815852389</v>
      </c>
      <c r="Q17" s="2">
        <v>2647</v>
      </c>
      <c r="R17" s="9">
        <f>Q17/157937</f>
        <v>0.01675984728087782</v>
      </c>
      <c r="S17" s="2">
        <v>2380</v>
      </c>
      <c r="T17" s="9">
        <f>S17/163299</f>
        <v>0.014574492189174459</v>
      </c>
      <c r="U17" s="2">
        <v>2153</v>
      </c>
      <c r="V17" s="9">
        <f>U17/126701</f>
        <v>0.016992762488062446</v>
      </c>
      <c r="W17" s="2">
        <v>1918</v>
      </c>
      <c r="X17" s="9">
        <f>W17/91922</f>
        <v>0.020865516416091905</v>
      </c>
      <c r="Y17" s="2">
        <v>1632</v>
      </c>
      <c r="Z17" s="9">
        <f>Y17/74086</f>
        <v>0.02202845341899954</v>
      </c>
      <c r="AA17" s="12"/>
      <c r="AB17" s="9"/>
      <c r="AC17" s="9"/>
      <c r="AD17" s="12"/>
      <c r="AE17" s="9"/>
      <c r="AF17" s="4"/>
      <c r="AG17" s="9"/>
      <c r="AH17" s="2"/>
      <c r="AI17" s="9"/>
    </row>
    <row r="18" spans="1:35" ht="12.75">
      <c r="A18" s="1">
        <v>17</v>
      </c>
      <c r="B18" s="14" t="s">
        <v>22</v>
      </c>
      <c r="C18" s="2">
        <v>3178</v>
      </c>
      <c r="D18" s="9">
        <f t="shared" si="0"/>
        <v>0.015533809742602133</v>
      </c>
      <c r="E18" s="2">
        <v>3189</v>
      </c>
      <c r="F18" s="9">
        <f t="shared" si="1"/>
        <v>0.01679287211298459</v>
      </c>
      <c r="G18" s="2">
        <v>2651</v>
      </c>
      <c r="H18" s="9">
        <f t="shared" si="2"/>
        <v>0.014065302051167775</v>
      </c>
      <c r="I18" s="2">
        <v>2490</v>
      </c>
      <c r="J18" s="9">
        <f t="shared" si="3"/>
        <v>0.013390480390206128</v>
      </c>
      <c r="K18" s="2">
        <v>2278</v>
      </c>
      <c r="L18" s="9">
        <f>K18/168627</f>
        <v>0.013509105896446003</v>
      </c>
      <c r="M18" s="2">
        <v>2067</v>
      </c>
      <c r="N18" s="9">
        <f>M18/173171</f>
        <v>0.01193617869042738</v>
      </c>
      <c r="O18" s="2">
        <v>1926</v>
      </c>
      <c r="P18" s="9">
        <f t="shared" si="4"/>
        <v>0.011015911872705019</v>
      </c>
      <c r="Q18" s="2">
        <v>1482</v>
      </c>
      <c r="R18" s="9">
        <f>Q18/157937</f>
        <v>0.00938348835295086</v>
      </c>
      <c r="S18" s="2">
        <v>685</v>
      </c>
      <c r="T18" s="9">
        <f>S18/163299</f>
        <v>0.004194759306548111</v>
      </c>
      <c r="U18" s="2">
        <v>1951</v>
      </c>
      <c r="V18" s="9">
        <f>U18/126701</f>
        <v>0.015398457786442096</v>
      </c>
      <c r="W18" s="2">
        <v>1831</v>
      </c>
      <c r="X18" s="9">
        <f>W18/91922</f>
        <v>0.019919061813276472</v>
      </c>
      <c r="Y18" s="2">
        <v>1198</v>
      </c>
      <c r="Z18" s="9">
        <f>Y18/74086</f>
        <v>0.01617039656615285</v>
      </c>
      <c r="AA18" s="12"/>
      <c r="AB18" s="9"/>
      <c r="AC18" s="9"/>
      <c r="AD18" s="12"/>
      <c r="AE18" s="9"/>
      <c r="AF18" s="4"/>
      <c r="AG18" s="9"/>
      <c r="AH18" s="2"/>
      <c r="AI18" s="9"/>
    </row>
    <row r="19" spans="1:35" ht="12.75">
      <c r="A19" s="1">
        <v>18</v>
      </c>
      <c r="B19" s="14" t="s">
        <v>28</v>
      </c>
      <c r="C19" s="2">
        <v>3083</v>
      </c>
      <c r="D19" s="9">
        <f t="shared" si="0"/>
        <v>0.015069457343122207</v>
      </c>
      <c r="E19" s="2">
        <v>2874</v>
      </c>
      <c r="F19" s="9">
        <f t="shared" si="1"/>
        <v>0.015134121810196839</v>
      </c>
      <c r="G19" s="2">
        <v>2928</v>
      </c>
      <c r="H19" s="9">
        <f t="shared" si="2"/>
        <v>0.015534969598573839</v>
      </c>
      <c r="I19" s="2">
        <v>2998</v>
      </c>
      <c r="J19" s="9">
        <f t="shared" si="3"/>
        <v>0.016122353497926897</v>
      </c>
      <c r="K19" s="2">
        <v>2379</v>
      </c>
      <c r="L19" s="9">
        <f>K19/168627</f>
        <v>0.014108060986674732</v>
      </c>
      <c r="M19" s="2">
        <v>2235</v>
      </c>
      <c r="N19" s="9">
        <f>M19/173171</f>
        <v>0.01290631803246502</v>
      </c>
      <c r="O19" s="2">
        <v>2279</v>
      </c>
      <c r="P19" s="9">
        <f t="shared" si="4"/>
        <v>0.013034923757993113</v>
      </c>
      <c r="Q19" s="2">
        <v>2966</v>
      </c>
      <c r="R19" s="9">
        <f>Q19/157937</f>
        <v>0.01877963998303121</v>
      </c>
      <c r="S19" s="2">
        <v>2033</v>
      </c>
      <c r="T19" s="9">
        <f>S19/163299</f>
        <v>0.01244955572293768</v>
      </c>
      <c r="U19" s="2">
        <v>1521</v>
      </c>
      <c r="V19" s="9">
        <f>U19/126701</f>
        <v>0.012004640847349271</v>
      </c>
      <c r="W19" s="2">
        <v>1909</v>
      </c>
      <c r="X19" s="9">
        <f>W19/91922</f>
        <v>0.02076760731924893</v>
      </c>
      <c r="Y19" s="2">
        <v>1485</v>
      </c>
      <c r="Z19" s="9">
        <f>Y19/74086</f>
        <v>0.020044272872067597</v>
      </c>
      <c r="AA19" s="12"/>
      <c r="AB19" s="9"/>
      <c r="AD19" s="12"/>
      <c r="AE19" s="9"/>
      <c r="AG19" s="9"/>
      <c r="AH19" s="2"/>
      <c r="AI19" s="9"/>
    </row>
    <row r="20" spans="1:35" ht="12.75">
      <c r="A20" s="1">
        <v>19</v>
      </c>
      <c r="B20" s="14" t="s">
        <v>69</v>
      </c>
      <c r="C20" s="2">
        <v>2995</v>
      </c>
      <c r="D20" s="9">
        <f t="shared" si="0"/>
        <v>0.014639320383603962</v>
      </c>
      <c r="E20" s="2">
        <v>2015</v>
      </c>
      <c r="F20" s="9">
        <f t="shared" si="1"/>
        <v>0.01061073606386452</v>
      </c>
      <c r="G20" s="2">
        <v>1828</v>
      </c>
      <c r="H20" s="9">
        <f t="shared" si="2"/>
        <v>0.009698744681076836</v>
      </c>
      <c r="I20" s="2">
        <v>2103</v>
      </c>
      <c r="J20" s="9">
        <f t="shared" si="3"/>
        <v>0.011309309341607825</v>
      </c>
      <c r="K20" s="2">
        <v>2443</v>
      </c>
      <c r="L20" s="9">
        <f>K20/168627</f>
        <v>0.01448759688543353</v>
      </c>
      <c r="M20" s="2">
        <v>1986</v>
      </c>
      <c r="N20" s="9">
        <f>M20/173171</f>
        <v>0.011468432936230661</v>
      </c>
      <c r="O20" s="2">
        <v>2032</v>
      </c>
      <c r="P20" s="9">
        <f t="shared" si="4"/>
        <v>0.011622187396332605</v>
      </c>
      <c r="Q20" s="2">
        <v>1473</v>
      </c>
      <c r="R20" s="9">
        <f>Q20/157937</f>
        <v>0.009326503605868163</v>
      </c>
      <c r="S20" s="2">
        <v>2069</v>
      </c>
      <c r="T20" s="9">
        <f>S20/163299</f>
        <v>0.012670010226639477</v>
      </c>
      <c r="U20" s="2">
        <v>1275</v>
      </c>
      <c r="V20" s="9">
        <f>U20/126701</f>
        <v>0.010063061854286865</v>
      </c>
      <c r="W20" s="2">
        <v>977</v>
      </c>
      <c r="X20" s="9">
        <f>W20/91922</f>
        <v>0.010628576401731904</v>
      </c>
      <c r="Y20" s="2">
        <v>636</v>
      </c>
      <c r="Z20" s="9">
        <f>Y20/74086</f>
        <v>0.00858461787652188</v>
      </c>
      <c r="AA20" s="12"/>
      <c r="AB20" s="9"/>
      <c r="AD20" s="12"/>
      <c r="AE20" s="9"/>
      <c r="AG20" s="9"/>
      <c r="AH20" s="2"/>
      <c r="AI20" s="9"/>
    </row>
    <row r="21" spans="1:35" ht="12.75">
      <c r="A21" s="1">
        <v>20</v>
      </c>
      <c r="B21" s="14" t="s">
        <v>24</v>
      </c>
      <c r="C21" s="2">
        <v>2211</v>
      </c>
      <c r="D21" s="9">
        <f t="shared" si="0"/>
        <v>0.010807191107895946</v>
      </c>
      <c r="E21" s="2">
        <v>2202</v>
      </c>
      <c r="F21" s="9">
        <f t="shared" si="1"/>
        <v>0.011595454497582964</v>
      </c>
      <c r="G21" s="2">
        <v>2010</v>
      </c>
      <c r="H21" s="9">
        <f t="shared" si="2"/>
        <v>0.010664374621971794</v>
      </c>
      <c r="I21" s="2">
        <v>2075</v>
      </c>
      <c r="J21" s="9">
        <f t="shared" si="3"/>
        <v>0.011158733658505107</v>
      </c>
      <c r="K21" s="2">
        <v>1703</v>
      </c>
      <c r="L21" s="9">
        <f>K21/168627</f>
        <v>0.010099213056034917</v>
      </c>
      <c r="M21" s="2">
        <v>1848</v>
      </c>
      <c r="N21" s="9">
        <f>M21/173171</f>
        <v>0.01067153276241403</v>
      </c>
      <c r="O21" s="2">
        <v>1667</v>
      </c>
      <c r="P21" s="9">
        <f t="shared" si="4"/>
        <v>0.009534540546105537</v>
      </c>
      <c r="Q21" s="2">
        <v>1625</v>
      </c>
      <c r="R21" s="9">
        <f>Q21/157937</f>
        <v>0.010288912667709276</v>
      </c>
      <c r="S21" s="2">
        <v>1505</v>
      </c>
      <c r="T21" s="9">
        <f>S21/163299</f>
        <v>0.009216223001977967</v>
      </c>
      <c r="U21" s="2">
        <v>1123</v>
      </c>
      <c r="V21" s="9">
        <f>U21/126701</f>
        <v>0.008863387029305215</v>
      </c>
      <c r="W21" s="2">
        <v>1004</v>
      </c>
      <c r="X21" s="9">
        <f>W21/91922</f>
        <v>0.01092230369226083</v>
      </c>
      <c r="Y21" s="2">
        <v>751</v>
      </c>
      <c r="Z21" s="9">
        <f>Y21/74086</f>
        <v>0.010136867964257754</v>
      </c>
      <c r="AA21" s="12"/>
      <c r="AB21" s="9"/>
      <c r="AD21" s="12"/>
      <c r="AE21" s="9"/>
      <c r="AG21" s="9"/>
      <c r="AH21" s="2"/>
      <c r="AI21" s="9"/>
    </row>
    <row r="22" spans="1:35" ht="12.75">
      <c r="A22" s="1">
        <v>21</v>
      </c>
      <c r="B22" s="14" t="s">
        <v>25</v>
      </c>
      <c r="C22" s="2">
        <v>2010</v>
      </c>
      <c r="D22" s="9">
        <f t="shared" si="0"/>
        <v>0.009824719188996314</v>
      </c>
      <c r="E22" s="2">
        <v>1906</v>
      </c>
      <c r="F22" s="9">
        <f t="shared" si="1"/>
        <v>0.010036755800360186</v>
      </c>
      <c r="G22" s="2">
        <v>1800</v>
      </c>
      <c r="H22" s="9">
        <f t="shared" si="2"/>
        <v>0.009550186228631458</v>
      </c>
      <c r="I22" s="2">
        <v>1914</v>
      </c>
      <c r="J22" s="9">
        <f t="shared" si="3"/>
        <v>0.010292923480664469</v>
      </c>
      <c r="K22" s="2">
        <v>1653</v>
      </c>
      <c r="L22" s="9">
        <f>K22/168627</f>
        <v>0.009802700635129606</v>
      </c>
      <c r="M22" s="2">
        <v>1583</v>
      </c>
      <c r="N22" s="9">
        <f>M22/173171</f>
        <v>0.009141253443128468</v>
      </c>
      <c r="O22" s="2">
        <v>1988</v>
      </c>
      <c r="P22" s="9">
        <f t="shared" si="4"/>
        <v>0.01137052585822304</v>
      </c>
      <c r="Q22" s="2">
        <v>1680</v>
      </c>
      <c r="R22" s="9">
        <f>Q22/157937</f>
        <v>0.010637152788770206</v>
      </c>
      <c r="S22" s="2">
        <v>1555</v>
      </c>
      <c r="T22" s="9">
        <f>S22/163299</f>
        <v>0.009522409812674909</v>
      </c>
      <c r="U22" s="2">
        <v>1902</v>
      </c>
      <c r="V22" s="9">
        <f>U22/126701</f>
        <v>0.015011720507336169</v>
      </c>
      <c r="W22" s="2">
        <v>1504</v>
      </c>
      <c r="X22" s="9">
        <f>W22/91922</f>
        <v>0.01636169796131503</v>
      </c>
      <c r="Y22" s="2">
        <v>1089</v>
      </c>
      <c r="Z22" s="9">
        <f>Y22/74086</f>
        <v>0.014699133439516237</v>
      </c>
      <c r="AA22" s="12"/>
      <c r="AB22" s="9"/>
      <c r="AD22" s="12"/>
      <c r="AE22" s="9"/>
      <c r="AG22" s="2"/>
      <c r="AH22" s="2"/>
      <c r="AI22" s="9"/>
    </row>
    <row r="23" spans="1:36" ht="12.75">
      <c r="A23" s="1">
        <v>22</v>
      </c>
      <c r="B23" s="14" t="s">
        <v>27</v>
      </c>
      <c r="C23" s="2">
        <v>2008</v>
      </c>
      <c r="D23" s="9">
        <f t="shared" si="0"/>
        <v>0.009814943349007264</v>
      </c>
      <c r="E23" s="2">
        <v>1846</v>
      </c>
      <c r="F23" s="9">
        <f t="shared" si="1"/>
        <v>0.009720803361733947</v>
      </c>
      <c r="G23" s="2">
        <v>1885</v>
      </c>
      <c r="H23" s="9">
        <f t="shared" si="2"/>
        <v>0.010001167244983499</v>
      </c>
      <c r="I23" s="2">
        <v>2063</v>
      </c>
      <c r="J23" s="9">
        <f t="shared" si="3"/>
        <v>0.011094201222889654</v>
      </c>
      <c r="K23" s="2">
        <v>1772</v>
      </c>
      <c r="L23" s="9">
        <f>K23/168627</f>
        <v>0.010508400196884248</v>
      </c>
      <c r="M23" s="2">
        <v>1512</v>
      </c>
      <c r="N23" s="9">
        <f>M23/173171</f>
        <v>0.008731254078338751</v>
      </c>
      <c r="O23" s="2">
        <v>1368</v>
      </c>
      <c r="P23" s="9">
        <f t="shared" si="4"/>
        <v>0.007824386003042817</v>
      </c>
      <c r="Q23" s="2">
        <v>1427</v>
      </c>
      <c r="R23" s="9">
        <f>Q23/157937</f>
        <v>0.00903524823188993</v>
      </c>
      <c r="S23" s="2">
        <v>1360</v>
      </c>
      <c r="T23" s="9">
        <f>S23/163299</f>
        <v>0.008328281250956833</v>
      </c>
      <c r="U23" s="2">
        <v>960</v>
      </c>
      <c r="V23" s="9">
        <f>U23/126701</f>
        <v>0.007576893631463051</v>
      </c>
      <c r="W23" s="2">
        <v>794</v>
      </c>
      <c r="X23" s="9">
        <f>W23/91922</f>
        <v>0.008637758099258066</v>
      </c>
      <c r="Y23" s="2">
        <v>435</v>
      </c>
      <c r="Z23" s="9">
        <f>Y23/74086</f>
        <v>0.005871554679696569</v>
      </c>
      <c r="AA23" s="12"/>
      <c r="AB23" s="9"/>
      <c r="AC23" s="9"/>
      <c r="AD23" s="12"/>
      <c r="AE23" s="9"/>
      <c r="AG23" s="9"/>
      <c r="AH23" s="2"/>
      <c r="AI23" s="9"/>
      <c r="AJ23" s="2"/>
    </row>
    <row r="24" spans="1:36" ht="12.75">
      <c r="A24" s="1">
        <v>23</v>
      </c>
      <c r="B24" s="14" t="s">
        <v>30</v>
      </c>
      <c r="C24" s="2">
        <v>1826</v>
      </c>
      <c r="D24" s="9">
        <f t="shared" si="0"/>
        <v>0.008925341910003617</v>
      </c>
      <c r="E24" s="2">
        <v>1134</v>
      </c>
      <c r="F24" s="9">
        <f t="shared" si="1"/>
        <v>0.005971501090035913</v>
      </c>
      <c r="G24" s="2">
        <v>1318</v>
      </c>
      <c r="H24" s="9">
        <f t="shared" si="2"/>
        <v>0.00699285858296459</v>
      </c>
      <c r="I24" s="2">
        <v>1195</v>
      </c>
      <c r="J24" s="9">
        <f t="shared" si="3"/>
        <v>0.0064263550467053504</v>
      </c>
      <c r="K24" s="2">
        <v>1104</v>
      </c>
      <c r="L24" s="9">
        <f aca="true" t="shared" si="5" ref="L24:L56">K24/168627</f>
        <v>0.006546994253589283</v>
      </c>
      <c r="M24" s="2">
        <v>1596</v>
      </c>
      <c r="N24" s="9">
        <f aca="true" t="shared" si="6" ref="N24:N56">M24/173171</f>
        <v>0.009216323749357571</v>
      </c>
      <c r="O24" s="2">
        <v>1561</v>
      </c>
      <c r="P24" s="9">
        <f t="shared" si="4"/>
        <v>0.008928265022477951</v>
      </c>
      <c r="Q24" s="2">
        <v>1921</v>
      </c>
      <c r="R24" s="9">
        <f aca="true" t="shared" si="7" ref="R24:R56">Q24/157937</f>
        <v>0.01216307768287355</v>
      </c>
      <c r="S24" s="2">
        <v>2522</v>
      </c>
      <c r="T24" s="9">
        <f aca="true" t="shared" si="8" ref="T24:T56">S24/163299</f>
        <v>0.015444062731553776</v>
      </c>
      <c r="U24" s="2">
        <v>1736</v>
      </c>
      <c r="V24" s="9">
        <f aca="true" t="shared" si="9" ref="V24:V56">U24/126701</f>
        <v>0.013701549316895684</v>
      </c>
      <c r="W24" s="2">
        <v>1389</v>
      </c>
      <c r="X24" s="9">
        <f aca="true" t="shared" si="10" ref="X24:X56">W24/91922</f>
        <v>0.015110637279432562</v>
      </c>
      <c r="Y24" s="2">
        <v>857</v>
      </c>
      <c r="Z24" s="9">
        <f aca="true" t="shared" si="11" ref="Z24:Z56">Y24/74086</f>
        <v>0.011567637610344735</v>
      </c>
      <c r="AA24" s="12"/>
      <c r="AB24" s="9"/>
      <c r="AD24" s="12"/>
      <c r="AE24" s="9"/>
      <c r="AG24" s="2"/>
      <c r="AH24" s="2"/>
      <c r="AI24" s="2"/>
      <c r="AJ24" s="2"/>
    </row>
    <row r="25" spans="1:35" ht="12.75">
      <c r="A25" s="1">
        <v>24</v>
      </c>
      <c r="B25" s="14" t="s">
        <v>71</v>
      </c>
      <c r="C25" s="2">
        <v>1751</v>
      </c>
      <c r="D25" s="9">
        <f t="shared" si="0"/>
        <v>0.008558747910414203</v>
      </c>
      <c r="E25" s="2">
        <v>1164</v>
      </c>
      <c r="F25" s="9">
        <f t="shared" si="1"/>
        <v>0.006129477309349033</v>
      </c>
      <c r="G25" s="2">
        <v>2073</v>
      </c>
      <c r="H25" s="9">
        <f t="shared" si="2"/>
        <v>0.010998631139973895</v>
      </c>
      <c r="I25" s="2">
        <v>1080</v>
      </c>
      <c r="J25" s="9">
        <f t="shared" si="3"/>
        <v>0.00580791920539061</v>
      </c>
      <c r="K25" s="2">
        <v>834</v>
      </c>
      <c r="L25" s="9">
        <f t="shared" si="5"/>
        <v>0.004945827180700599</v>
      </c>
      <c r="M25" s="2"/>
      <c r="N25" s="9">
        <f t="shared" si="6"/>
        <v>0</v>
      </c>
      <c r="O25" s="2">
        <v>104</v>
      </c>
      <c r="P25" s="9">
        <f t="shared" si="4"/>
        <v>0.0005948363628044247</v>
      </c>
      <c r="Q25" s="2">
        <v>191</v>
      </c>
      <c r="R25" s="9">
        <f t="shared" si="7"/>
        <v>0.0012093429658661366</v>
      </c>
      <c r="S25" s="2"/>
      <c r="T25" s="9">
        <f t="shared" si="8"/>
        <v>0</v>
      </c>
      <c r="U25" s="2">
        <v>255</v>
      </c>
      <c r="V25" s="9">
        <f t="shared" si="9"/>
        <v>0.002012612370857373</v>
      </c>
      <c r="W25" s="2">
        <v>395</v>
      </c>
      <c r="X25" s="9">
        <f t="shared" si="10"/>
        <v>0.004297121472552816</v>
      </c>
      <c r="Y25" s="2">
        <v>402</v>
      </c>
      <c r="Z25" s="9">
        <f t="shared" si="11"/>
        <v>0.005426126393650622</v>
      </c>
      <c r="AA25" s="12"/>
      <c r="AB25" s="9"/>
      <c r="AD25" s="12"/>
      <c r="AE25" s="9"/>
      <c r="AG25" s="2"/>
      <c r="AH25" s="2"/>
      <c r="AI25" s="9"/>
    </row>
    <row r="26" spans="1:35" ht="12.75">
      <c r="A26" s="1">
        <v>25</v>
      </c>
      <c r="B26" s="14" t="s">
        <v>67</v>
      </c>
      <c r="C26" s="2">
        <v>1640</v>
      </c>
      <c r="D26" s="9">
        <f t="shared" si="0"/>
        <v>0.008016188791021868</v>
      </c>
      <c r="E26" s="2">
        <v>1334</v>
      </c>
      <c r="F26" s="9">
        <f t="shared" si="1"/>
        <v>0.007024675885456709</v>
      </c>
      <c r="G26" s="2">
        <v>1646</v>
      </c>
      <c r="H26" s="9">
        <f t="shared" si="2"/>
        <v>0.008733114740181878</v>
      </c>
      <c r="I26" s="2">
        <v>1773</v>
      </c>
      <c r="J26" s="9">
        <f t="shared" si="3"/>
        <v>0.009534667362182917</v>
      </c>
      <c r="K26" s="2">
        <v>1930</v>
      </c>
      <c r="L26" s="9">
        <f t="shared" si="5"/>
        <v>0.011445379446945033</v>
      </c>
      <c r="M26" s="2">
        <v>2015</v>
      </c>
      <c r="N26" s="9">
        <f t="shared" si="6"/>
        <v>0.01163589746551097</v>
      </c>
      <c r="O26" s="2">
        <v>2085</v>
      </c>
      <c r="P26" s="9">
        <f t="shared" si="4"/>
        <v>0.011925325158146398</v>
      </c>
      <c r="Q26" s="2">
        <v>1644</v>
      </c>
      <c r="R26" s="9">
        <f t="shared" si="7"/>
        <v>0.010409213800439415</v>
      </c>
      <c r="S26" s="2">
        <v>1433</v>
      </c>
      <c r="T26" s="9">
        <f t="shared" si="8"/>
        <v>0.008775313994574369</v>
      </c>
      <c r="U26" s="2">
        <v>1003</v>
      </c>
      <c r="V26" s="9">
        <f t="shared" si="9"/>
        <v>0.007916275325372334</v>
      </c>
      <c r="W26" s="2">
        <v>558</v>
      </c>
      <c r="X26" s="9">
        <f t="shared" si="10"/>
        <v>0.0060703640042644854</v>
      </c>
      <c r="Y26" s="2">
        <v>480</v>
      </c>
      <c r="Z26" s="9">
        <f t="shared" si="11"/>
        <v>0.006478956887941041</v>
      </c>
      <c r="AA26" s="12"/>
      <c r="AB26" s="9"/>
      <c r="AD26" s="12"/>
      <c r="AE26" s="9"/>
      <c r="AG26" s="9"/>
      <c r="AH26" s="2"/>
      <c r="AI26" s="9"/>
    </row>
    <row r="27" spans="1:36" ht="12.75">
      <c r="A27" s="1">
        <v>26</v>
      </c>
      <c r="B27" s="14" t="s">
        <v>32</v>
      </c>
      <c r="C27" s="2">
        <v>1512</v>
      </c>
      <c r="D27" s="9">
        <f t="shared" si="0"/>
        <v>0.0073905350317226</v>
      </c>
      <c r="E27" s="2">
        <v>1277</v>
      </c>
      <c r="F27" s="9">
        <f t="shared" si="1"/>
        <v>0.0067245210687617825</v>
      </c>
      <c r="G27" s="2">
        <v>987</v>
      </c>
      <c r="H27" s="9">
        <f t="shared" si="2"/>
        <v>0.005236685448699583</v>
      </c>
      <c r="I27" s="2">
        <v>1023</v>
      </c>
      <c r="J27" s="9">
        <f t="shared" si="3"/>
        <v>0.005501390136217216</v>
      </c>
      <c r="K27" s="2">
        <v>858</v>
      </c>
      <c r="L27" s="9">
        <f t="shared" si="5"/>
        <v>0.005088153142735149</v>
      </c>
      <c r="M27" s="2">
        <v>849</v>
      </c>
      <c r="N27" s="9">
        <f t="shared" si="6"/>
        <v>0.004902668460654498</v>
      </c>
      <c r="O27" s="2">
        <v>983</v>
      </c>
      <c r="P27" s="9">
        <f t="shared" si="4"/>
        <v>0.005622347544584129</v>
      </c>
      <c r="Q27" s="2">
        <v>984</v>
      </c>
      <c r="R27" s="9">
        <f t="shared" si="7"/>
        <v>0.006230332347708263</v>
      </c>
      <c r="S27" s="2">
        <v>717</v>
      </c>
      <c r="T27" s="9">
        <f t="shared" si="8"/>
        <v>0.004390718865394154</v>
      </c>
      <c r="U27" s="2">
        <v>629</v>
      </c>
      <c r="V27" s="9">
        <f t="shared" si="9"/>
        <v>0.004964443848114853</v>
      </c>
      <c r="W27" s="2">
        <v>621</v>
      </c>
      <c r="X27" s="9">
        <f t="shared" si="10"/>
        <v>0.006755727682165314</v>
      </c>
      <c r="Y27" s="2">
        <v>211</v>
      </c>
      <c r="Z27" s="9">
        <f t="shared" si="11"/>
        <v>0.002848041465324083</v>
      </c>
      <c r="AA27" s="12"/>
      <c r="AB27" s="9"/>
      <c r="AD27" s="12"/>
      <c r="AE27" s="9"/>
      <c r="AG27" s="9"/>
      <c r="AH27" s="2"/>
      <c r="AI27" s="9"/>
      <c r="AJ27" s="2"/>
    </row>
    <row r="28" spans="1:35" ht="12.75">
      <c r="A28" s="1">
        <v>27</v>
      </c>
      <c r="B28" s="14" t="s">
        <v>34</v>
      </c>
      <c r="C28" s="2">
        <v>1503</v>
      </c>
      <c r="D28" s="9">
        <f t="shared" si="0"/>
        <v>0.007346543751771871</v>
      </c>
      <c r="E28" s="2">
        <v>756</v>
      </c>
      <c r="F28" s="9">
        <f t="shared" si="1"/>
        <v>0.003981000726690609</v>
      </c>
      <c r="G28" s="2">
        <v>856</v>
      </c>
      <c r="H28" s="9">
        <f t="shared" si="2"/>
        <v>0.004541644117615849</v>
      </c>
      <c r="I28" s="2">
        <v>902</v>
      </c>
      <c r="J28" s="9">
        <f t="shared" si="3"/>
        <v>0.0048506880770947496</v>
      </c>
      <c r="K28" s="2">
        <v>1102</v>
      </c>
      <c r="L28" s="9">
        <f t="shared" si="5"/>
        <v>0.00653513375675307</v>
      </c>
      <c r="M28" s="2">
        <v>905</v>
      </c>
      <c r="N28" s="9">
        <f t="shared" si="6"/>
        <v>0.0052260482413337105</v>
      </c>
      <c r="O28" s="2">
        <v>653</v>
      </c>
      <c r="P28" s="9">
        <f t="shared" si="4"/>
        <v>0.0037348860087623973</v>
      </c>
      <c r="Q28" s="2">
        <v>614</v>
      </c>
      <c r="R28" s="9">
        <f t="shared" si="7"/>
        <v>0.0038876260787529203</v>
      </c>
      <c r="S28" s="2">
        <v>810</v>
      </c>
      <c r="T28" s="9">
        <f t="shared" si="8"/>
        <v>0.004960226333290467</v>
      </c>
      <c r="U28" s="2">
        <v>856</v>
      </c>
      <c r="V28" s="9">
        <f t="shared" si="9"/>
        <v>0.006756063488054554</v>
      </c>
      <c r="W28" s="2">
        <v>697</v>
      </c>
      <c r="X28" s="9">
        <f t="shared" si="10"/>
        <v>0.007582515611061552</v>
      </c>
      <c r="Y28" s="2">
        <v>316</v>
      </c>
      <c r="Z28" s="9">
        <f t="shared" si="11"/>
        <v>0.004265313284561186</v>
      </c>
      <c r="AA28" s="12"/>
      <c r="AB28" s="9"/>
      <c r="AD28" s="12"/>
      <c r="AE28" s="9"/>
      <c r="AG28" s="9"/>
      <c r="AH28" s="2"/>
      <c r="AI28" s="9"/>
    </row>
    <row r="29" spans="1:35" ht="12.75">
      <c r="A29" s="1">
        <v>28</v>
      </c>
      <c r="B29" s="14" t="s">
        <v>26</v>
      </c>
      <c r="C29" s="2">
        <v>1503</v>
      </c>
      <c r="D29" s="9">
        <f t="shared" si="0"/>
        <v>0.007346543751771871</v>
      </c>
      <c r="E29" s="2">
        <v>1411</v>
      </c>
      <c r="F29" s="9">
        <f t="shared" si="1"/>
        <v>0.007430148181693716</v>
      </c>
      <c r="G29" s="2">
        <v>1410</v>
      </c>
      <c r="H29" s="9">
        <f t="shared" si="2"/>
        <v>0.007480979212427976</v>
      </c>
      <c r="I29" s="2">
        <v>1607</v>
      </c>
      <c r="J29" s="9">
        <f t="shared" si="3"/>
        <v>0.008641968669502509</v>
      </c>
      <c r="K29" s="2">
        <v>1479</v>
      </c>
      <c r="L29" s="9">
        <f t="shared" si="5"/>
        <v>0.008770837410379121</v>
      </c>
      <c r="M29" s="2">
        <v>1630</v>
      </c>
      <c r="N29" s="9">
        <f t="shared" si="6"/>
        <v>0.00941266147334138</v>
      </c>
      <c r="O29" s="2">
        <v>1807</v>
      </c>
      <c r="P29" s="9">
        <f t="shared" si="4"/>
        <v>0.010335281803726878</v>
      </c>
      <c r="Q29" s="2">
        <v>1633</v>
      </c>
      <c r="R29" s="9">
        <f t="shared" si="7"/>
        <v>0.01033956577622723</v>
      </c>
      <c r="S29" s="2">
        <v>2072</v>
      </c>
      <c r="T29" s="9">
        <f t="shared" si="8"/>
        <v>0.012688381435281294</v>
      </c>
      <c r="U29" s="2">
        <v>1833</v>
      </c>
      <c r="V29" s="9">
        <f t="shared" si="9"/>
        <v>0.014467131277574763</v>
      </c>
      <c r="W29" s="2">
        <v>1313</v>
      </c>
      <c r="X29" s="9">
        <f t="shared" si="10"/>
        <v>0.014283849350536323</v>
      </c>
      <c r="Y29" s="2">
        <v>812</v>
      </c>
      <c r="Z29" s="9">
        <f t="shared" si="11"/>
        <v>0.010960235402100262</v>
      </c>
      <c r="AA29" s="12"/>
      <c r="AB29" s="9"/>
      <c r="AD29" s="12"/>
      <c r="AE29" s="9"/>
      <c r="AG29" s="9"/>
      <c r="AH29" s="2"/>
      <c r="AI29" s="9"/>
    </row>
    <row r="30" spans="1:36" ht="12.75">
      <c r="A30" s="1">
        <v>29</v>
      </c>
      <c r="B30" s="14" t="s">
        <v>29</v>
      </c>
      <c r="C30" s="2">
        <v>1216</v>
      </c>
      <c r="D30" s="9">
        <f t="shared" si="0"/>
        <v>0.005943710713343044</v>
      </c>
      <c r="E30" s="2">
        <v>1346</v>
      </c>
      <c r="F30" s="9">
        <f t="shared" si="1"/>
        <v>0.007087866373181957</v>
      </c>
      <c r="G30" s="2">
        <v>1337</v>
      </c>
      <c r="H30" s="9">
        <f t="shared" si="2"/>
        <v>0.007093666104266811</v>
      </c>
      <c r="I30" s="2">
        <v>1133</v>
      </c>
      <c r="J30" s="9">
        <f t="shared" si="3"/>
        <v>0.0060929374626921854</v>
      </c>
      <c r="K30" s="2">
        <v>1234</v>
      </c>
      <c r="L30" s="9">
        <f t="shared" si="5"/>
        <v>0.0073179265479430934</v>
      </c>
      <c r="M30" s="2">
        <v>1321</v>
      </c>
      <c r="N30" s="9">
        <f t="shared" si="6"/>
        <v>0.007628298040665007</v>
      </c>
      <c r="O30" s="2">
        <v>1413</v>
      </c>
      <c r="P30" s="9">
        <f t="shared" si="4"/>
        <v>0.008081767121563962</v>
      </c>
      <c r="Q30" s="2">
        <v>1045</v>
      </c>
      <c r="R30" s="9">
        <f t="shared" si="7"/>
        <v>0.006616562300157658</v>
      </c>
      <c r="S30" s="2">
        <v>676</v>
      </c>
      <c r="T30" s="9">
        <f t="shared" si="8"/>
        <v>0.0041396456806226615</v>
      </c>
      <c r="U30" s="2">
        <v>521</v>
      </c>
      <c r="V30" s="9">
        <f t="shared" si="9"/>
        <v>0.00411204331457526</v>
      </c>
      <c r="W30" s="2">
        <v>676</v>
      </c>
      <c r="X30" s="9">
        <f t="shared" si="10"/>
        <v>0.007354061051761276</v>
      </c>
      <c r="Y30" s="2">
        <v>608</v>
      </c>
      <c r="Z30" s="9">
        <f t="shared" si="11"/>
        <v>0.00820667872472532</v>
      </c>
      <c r="AA30" s="12"/>
      <c r="AB30" s="9"/>
      <c r="AD30" s="12"/>
      <c r="AE30" s="9"/>
      <c r="AG30" s="9"/>
      <c r="AH30" s="2"/>
      <c r="AI30" s="9"/>
      <c r="AJ30" s="2"/>
    </row>
    <row r="31" spans="1:35" ht="12.75">
      <c r="A31" s="1">
        <v>30</v>
      </c>
      <c r="B31" s="14" t="s">
        <v>36</v>
      </c>
      <c r="C31" s="2">
        <v>1169</v>
      </c>
      <c r="D31" s="9">
        <f t="shared" si="0"/>
        <v>0.0057139784736003445</v>
      </c>
      <c r="E31" s="2">
        <v>1166</v>
      </c>
      <c r="F31" s="9">
        <f t="shared" si="1"/>
        <v>0.00614000905730324</v>
      </c>
      <c r="G31" s="2">
        <v>1083</v>
      </c>
      <c r="H31" s="9">
        <f t="shared" si="2"/>
        <v>0.005746028714226594</v>
      </c>
      <c r="I31" s="2">
        <v>1196</v>
      </c>
      <c r="J31" s="9">
        <f t="shared" si="3"/>
        <v>0.006431732749673304</v>
      </c>
      <c r="K31" s="2">
        <v>1174</v>
      </c>
      <c r="L31" s="9">
        <f t="shared" si="5"/>
        <v>0.006962111642856719</v>
      </c>
      <c r="M31" s="2">
        <v>981</v>
      </c>
      <c r="N31" s="9">
        <f t="shared" si="6"/>
        <v>0.005664920800826929</v>
      </c>
      <c r="O31" s="2">
        <v>865</v>
      </c>
      <c r="P31" s="9">
        <f t="shared" si="4"/>
        <v>0.004947437056017571</v>
      </c>
      <c r="Q31" s="2">
        <v>818</v>
      </c>
      <c r="R31" s="9">
        <f t="shared" si="7"/>
        <v>0.005179280345960731</v>
      </c>
      <c r="S31" s="2">
        <v>1184</v>
      </c>
      <c r="T31" s="9">
        <f t="shared" si="8"/>
        <v>0.007250503677303596</v>
      </c>
      <c r="U31" s="2">
        <v>526</v>
      </c>
      <c r="V31" s="9">
        <f t="shared" si="9"/>
        <v>0.00415150630223913</v>
      </c>
      <c r="W31" s="2">
        <v>431</v>
      </c>
      <c r="X31" s="9">
        <f t="shared" si="10"/>
        <v>0.004688757859924719</v>
      </c>
      <c r="Y31" s="2">
        <v>386</v>
      </c>
      <c r="Z31" s="9">
        <f t="shared" si="11"/>
        <v>0.005210161164052588</v>
      </c>
      <c r="AA31" s="12"/>
      <c r="AB31" s="9"/>
      <c r="AD31" s="12"/>
      <c r="AE31" s="9"/>
      <c r="AG31" s="9"/>
      <c r="AH31" s="2"/>
      <c r="AI31" s="9"/>
    </row>
    <row r="32" spans="1:36" ht="12.75">
      <c r="A32" s="1">
        <v>31</v>
      </c>
      <c r="B32" s="14" t="s">
        <v>72</v>
      </c>
      <c r="C32" s="2">
        <v>1114</v>
      </c>
      <c r="D32" s="9">
        <f t="shared" si="0"/>
        <v>0.00544514287390144</v>
      </c>
      <c r="E32" s="2">
        <v>1005</v>
      </c>
      <c r="F32" s="9">
        <f t="shared" si="1"/>
        <v>0.0052922033469895</v>
      </c>
      <c r="G32" s="2">
        <v>875</v>
      </c>
      <c r="H32" s="9">
        <f t="shared" si="2"/>
        <v>0.00464245163891807</v>
      </c>
      <c r="I32" s="2">
        <v>766</v>
      </c>
      <c r="J32" s="9">
        <f t="shared" si="3"/>
        <v>0.00411932047345297</v>
      </c>
      <c r="K32" s="2">
        <v>642</v>
      </c>
      <c r="L32" s="9">
        <f t="shared" si="5"/>
        <v>0.0038072194844242027</v>
      </c>
      <c r="M32" s="2">
        <v>590</v>
      </c>
      <c r="N32" s="9">
        <f t="shared" si="6"/>
        <v>0.0034070369750131375</v>
      </c>
      <c r="O32" s="2">
        <v>538</v>
      </c>
      <c r="P32" s="9">
        <f t="shared" si="4"/>
        <v>0.0030771342614305816</v>
      </c>
      <c r="Q32" s="2">
        <v>430</v>
      </c>
      <c r="R32" s="9">
        <f t="shared" si="7"/>
        <v>0.0027226045828399933</v>
      </c>
      <c r="S32" s="2">
        <v>430</v>
      </c>
      <c r="T32" s="9">
        <f t="shared" si="8"/>
        <v>0.002633206571993705</v>
      </c>
      <c r="U32" s="2">
        <v>401</v>
      </c>
      <c r="V32" s="9">
        <f t="shared" si="9"/>
        <v>0.0031649316106423784</v>
      </c>
      <c r="W32" s="2">
        <v>245</v>
      </c>
      <c r="X32" s="9">
        <f t="shared" si="10"/>
        <v>0.002665303191836557</v>
      </c>
      <c r="Y32" s="2">
        <v>191</v>
      </c>
      <c r="Z32" s="9">
        <f t="shared" si="11"/>
        <v>0.0025780849283265394</v>
      </c>
      <c r="AA32" s="12"/>
      <c r="AB32" s="9"/>
      <c r="AD32" s="12"/>
      <c r="AE32" s="9"/>
      <c r="AG32" s="9"/>
      <c r="AH32" s="2"/>
      <c r="AI32" s="9"/>
      <c r="AJ32" s="2"/>
    </row>
    <row r="33" spans="1:35" ht="12.75">
      <c r="A33" s="1">
        <v>32</v>
      </c>
      <c r="B33" s="14" t="s">
        <v>78</v>
      </c>
      <c r="C33" s="2">
        <v>954</v>
      </c>
      <c r="D33" s="9">
        <f t="shared" si="0"/>
        <v>0.0046630756747773556</v>
      </c>
      <c r="E33" s="2">
        <v>1129</v>
      </c>
      <c r="F33" s="9">
        <f t="shared" si="1"/>
        <v>0.005945171720150393</v>
      </c>
      <c r="G33" s="2">
        <v>374</v>
      </c>
      <c r="H33" s="9">
        <f t="shared" si="2"/>
        <v>0.0019843164719489806</v>
      </c>
      <c r="I33" s="2">
        <v>271</v>
      </c>
      <c r="J33" s="9">
        <f t="shared" si="3"/>
        <v>0.0014573575043156067</v>
      </c>
      <c r="K33" s="2"/>
      <c r="L33" s="9"/>
      <c r="M33" s="2"/>
      <c r="N33" s="9"/>
      <c r="O33" s="2"/>
      <c r="P33" s="9"/>
      <c r="Q33" s="2">
        <v>1</v>
      </c>
      <c r="R33" s="9">
        <f t="shared" si="7"/>
        <v>6.33163856474417E-06</v>
      </c>
      <c r="S33" s="2">
        <v>5</v>
      </c>
      <c r="T33" s="9">
        <f t="shared" si="8"/>
        <v>3.0618681069694244E-05</v>
      </c>
      <c r="U33" s="2">
        <v>2</v>
      </c>
      <c r="V33" s="9">
        <f t="shared" si="9"/>
        <v>1.5785195065548023E-05</v>
      </c>
      <c r="W33" s="2">
        <v>7</v>
      </c>
      <c r="X33" s="9">
        <f t="shared" si="10"/>
        <v>7.615151976675878E-05</v>
      </c>
      <c r="Y33" s="2">
        <v>12</v>
      </c>
      <c r="Z33" s="9">
        <f t="shared" si="11"/>
        <v>0.00016197392219852603</v>
      </c>
      <c r="AA33" s="12"/>
      <c r="AB33" s="9"/>
      <c r="AD33" s="12"/>
      <c r="AE33" s="9"/>
      <c r="AG33" s="9"/>
      <c r="AH33" s="2"/>
      <c r="AI33" s="9"/>
    </row>
    <row r="34" spans="1:35" ht="12.75">
      <c r="A34" s="1">
        <v>33</v>
      </c>
      <c r="B34" s="14" t="s">
        <v>31</v>
      </c>
      <c r="C34" s="2">
        <v>935</v>
      </c>
      <c r="D34" s="9">
        <f t="shared" si="0"/>
        <v>0.0045702051948813705</v>
      </c>
      <c r="E34" s="2">
        <v>864</v>
      </c>
      <c r="F34" s="9">
        <f t="shared" si="1"/>
        <v>0.0045497151162178385</v>
      </c>
      <c r="G34" s="2">
        <v>921</v>
      </c>
      <c r="H34" s="9">
        <f t="shared" si="2"/>
        <v>0.004886511953649763</v>
      </c>
      <c r="I34" s="2">
        <v>915</v>
      </c>
      <c r="J34" s="9">
        <f t="shared" si="3"/>
        <v>0.004920598215678155</v>
      </c>
      <c r="K34" s="2">
        <v>910</v>
      </c>
      <c r="L34" s="9">
        <f t="shared" si="5"/>
        <v>0.005396526060476674</v>
      </c>
      <c r="M34" s="2">
        <v>894</v>
      </c>
      <c r="N34" s="9">
        <f t="shared" si="6"/>
        <v>0.005162527212986008</v>
      </c>
      <c r="O34" s="2">
        <v>667</v>
      </c>
      <c r="P34" s="9">
        <f t="shared" si="4"/>
        <v>0.0038149601345245313</v>
      </c>
      <c r="Q34" s="2">
        <v>463</v>
      </c>
      <c r="R34" s="9">
        <f t="shared" si="7"/>
        <v>0.0029315486554765506</v>
      </c>
      <c r="S34" s="2">
        <v>475</v>
      </c>
      <c r="T34" s="9">
        <f t="shared" si="8"/>
        <v>0.002908774701620953</v>
      </c>
      <c r="U34" s="2">
        <v>337</v>
      </c>
      <c r="V34" s="9">
        <f t="shared" si="9"/>
        <v>0.0026598053685448417</v>
      </c>
      <c r="W34" s="2"/>
      <c r="X34" s="9">
        <f t="shared" si="10"/>
        <v>0</v>
      </c>
      <c r="Y34" s="2">
        <v>148</v>
      </c>
      <c r="Z34" s="9">
        <f t="shared" si="11"/>
        <v>0.001997678373781821</v>
      </c>
      <c r="AA34" s="12"/>
      <c r="AB34" s="9"/>
      <c r="AD34" s="12"/>
      <c r="AE34" s="9"/>
      <c r="AG34" s="9"/>
      <c r="AH34" s="2"/>
      <c r="AI34" s="9"/>
    </row>
    <row r="35" spans="1:35" ht="12.75">
      <c r="A35" s="1">
        <v>34</v>
      </c>
      <c r="B35" s="14" t="s">
        <v>0</v>
      </c>
      <c r="C35" s="2">
        <v>747</v>
      </c>
      <c r="D35" s="9">
        <f t="shared" si="0"/>
        <v>0.0036512762359105708</v>
      </c>
      <c r="E35" s="2">
        <v>572</v>
      </c>
      <c r="F35" s="9">
        <f t="shared" si="1"/>
        <v>0.0030120799149034767</v>
      </c>
      <c r="G35" s="2">
        <v>710</v>
      </c>
      <c r="H35" s="9">
        <f t="shared" si="2"/>
        <v>0.0037670179012935195</v>
      </c>
      <c r="I35" s="2">
        <v>676</v>
      </c>
      <c r="J35" s="9">
        <f t="shared" si="3"/>
        <v>0.0036353272063370853</v>
      </c>
      <c r="K35" s="2">
        <v>753</v>
      </c>
      <c r="L35" s="9">
        <f t="shared" si="5"/>
        <v>0.004465477058833995</v>
      </c>
      <c r="M35" s="2">
        <v>857</v>
      </c>
      <c r="N35" s="9">
        <f t="shared" si="6"/>
        <v>0.0049488655721800995</v>
      </c>
      <c r="O35" s="2">
        <v>734</v>
      </c>
      <c r="P35" s="9">
        <f t="shared" si="4"/>
        <v>0.004198172022100459</v>
      </c>
      <c r="Q35" s="2">
        <v>967</v>
      </c>
      <c r="R35" s="9">
        <f t="shared" si="7"/>
        <v>0.006122694492107612</v>
      </c>
      <c r="S35" s="2">
        <v>729</v>
      </c>
      <c r="T35" s="9">
        <f t="shared" si="8"/>
        <v>0.00446420369996142</v>
      </c>
      <c r="U35" s="2">
        <v>606</v>
      </c>
      <c r="V35" s="9">
        <f t="shared" si="9"/>
        <v>0.0047829141048610505</v>
      </c>
      <c r="W35" s="2">
        <v>571</v>
      </c>
      <c r="X35" s="9">
        <f t="shared" si="10"/>
        <v>0.006211788255259894</v>
      </c>
      <c r="Y35" s="2">
        <v>630</v>
      </c>
      <c r="Z35" s="9">
        <f t="shared" si="11"/>
        <v>0.008503630915422618</v>
      </c>
      <c r="AA35" s="12"/>
      <c r="AB35" s="9"/>
      <c r="AD35" s="12"/>
      <c r="AE35" s="9"/>
      <c r="AG35" s="9"/>
      <c r="AH35" s="2"/>
      <c r="AI35" s="9"/>
    </row>
    <row r="36" spans="1:35" ht="12.75">
      <c r="A36" s="1">
        <v>35</v>
      </c>
      <c r="B36" s="14" t="s">
        <v>68</v>
      </c>
      <c r="C36" s="2">
        <v>575</v>
      </c>
      <c r="D36" s="9">
        <f t="shared" si="0"/>
        <v>0.0028105539968521797</v>
      </c>
      <c r="E36" s="2">
        <v>584</v>
      </c>
      <c r="F36" s="9">
        <f t="shared" si="1"/>
        <v>0.0030752704026287244</v>
      </c>
      <c r="G36" s="2">
        <v>537</v>
      </c>
      <c r="H36" s="9">
        <f t="shared" si="2"/>
        <v>0.0028491388915417182</v>
      </c>
      <c r="I36" s="2">
        <v>460</v>
      </c>
      <c r="J36" s="9">
        <f t="shared" si="3"/>
        <v>0.0024737433652589633</v>
      </c>
      <c r="K36" s="2">
        <v>379</v>
      </c>
      <c r="L36" s="9">
        <f t="shared" si="5"/>
        <v>0.002247564150462263</v>
      </c>
      <c r="M36" s="2">
        <v>308</v>
      </c>
      <c r="N36" s="9">
        <f t="shared" si="6"/>
        <v>0.0017785887937356716</v>
      </c>
      <c r="O36" s="2">
        <v>329</v>
      </c>
      <c r="P36" s="9">
        <f t="shared" si="4"/>
        <v>0.001881741955410151</v>
      </c>
      <c r="Q36" s="2">
        <v>352</v>
      </c>
      <c r="R36" s="9">
        <f t="shared" si="7"/>
        <v>0.0022287367747899477</v>
      </c>
      <c r="S36" s="2">
        <v>260</v>
      </c>
      <c r="T36" s="9">
        <f t="shared" si="8"/>
        <v>0.0015921714156241005</v>
      </c>
      <c r="U36" s="2">
        <v>263</v>
      </c>
      <c r="V36" s="9">
        <f t="shared" si="9"/>
        <v>0.002075753151119565</v>
      </c>
      <c r="W36" s="2">
        <v>369</v>
      </c>
      <c r="X36" s="9">
        <f t="shared" si="10"/>
        <v>0.004014272970561998</v>
      </c>
      <c r="Y36" s="2">
        <v>258</v>
      </c>
      <c r="Z36" s="9">
        <f t="shared" si="11"/>
        <v>0.0034824393272683096</v>
      </c>
      <c r="AA36" s="12"/>
      <c r="AB36" s="9"/>
      <c r="AD36" s="12"/>
      <c r="AE36" s="9"/>
      <c r="AG36" s="9"/>
      <c r="AH36" s="2"/>
      <c r="AI36" s="9"/>
    </row>
    <row r="37" spans="1:35" ht="12.75">
      <c r="A37" s="1">
        <v>36</v>
      </c>
      <c r="B37" s="14" t="s">
        <v>37</v>
      </c>
      <c r="C37" s="2">
        <v>448</v>
      </c>
      <c r="D37" s="9">
        <f t="shared" si="0"/>
        <v>0.002189788157547437</v>
      </c>
      <c r="E37" s="2">
        <v>442</v>
      </c>
      <c r="F37" s="9">
        <f t="shared" si="1"/>
        <v>0.002327516297879959</v>
      </c>
      <c r="G37" s="2">
        <v>461</v>
      </c>
      <c r="H37" s="9">
        <f t="shared" si="2"/>
        <v>0.002445908806332835</v>
      </c>
      <c r="I37" s="2">
        <v>441</v>
      </c>
      <c r="J37" s="9">
        <f t="shared" si="3"/>
        <v>0.002371567008867832</v>
      </c>
      <c r="K37" s="2">
        <v>373</v>
      </c>
      <c r="L37" s="9">
        <f t="shared" si="5"/>
        <v>0.0022119826599536255</v>
      </c>
      <c r="M37" s="2">
        <v>331</v>
      </c>
      <c r="N37" s="9">
        <f t="shared" si="6"/>
        <v>0.001911405489371777</v>
      </c>
      <c r="O37" s="2">
        <v>228</v>
      </c>
      <c r="P37" s="9">
        <f t="shared" si="4"/>
        <v>0.0013040643338404696</v>
      </c>
      <c r="Q37" s="2">
        <v>260</v>
      </c>
      <c r="R37" s="9">
        <f t="shared" si="7"/>
        <v>0.0016462260268334842</v>
      </c>
      <c r="S37" s="2">
        <v>235</v>
      </c>
      <c r="T37" s="9">
        <f t="shared" si="8"/>
        <v>0.0014390780102756294</v>
      </c>
      <c r="U37" s="2">
        <v>191</v>
      </c>
      <c r="V37" s="9">
        <f t="shared" si="9"/>
        <v>0.001507486128759836</v>
      </c>
      <c r="W37" s="2">
        <v>134</v>
      </c>
      <c r="X37" s="9">
        <f t="shared" si="10"/>
        <v>0.001457757664106525</v>
      </c>
      <c r="Y37" s="2">
        <v>93</v>
      </c>
      <c r="Z37" s="9">
        <f t="shared" si="11"/>
        <v>0.0012552978970385767</v>
      </c>
      <c r="AA37" s="12"/>
      <c r="AB37" s="9"/>
      <c r="AD37" s="12"/>
      <c r="AE37" s="9"/>
      <c r="AG37" s="9"/>
      <c r="AH37" s="2"/>
      <c r="AI37" s="9"/>
    </row>
    <row r="38" spans="1:35" ht="12.75">
      <c r="A38" s="1">
        <v>37</v>
      </c>
      <c r="B38" s="14" t="s">
        <v>70</v>
      </c>
      <c r="C38" s="2">
        <v>440</v>
      </c>
      <c r="D38" s="9">
        <f t="shared" si="0"/>
        <v>0.002150684797591233</v>
      </c>
      <c r="E38" s="2">
        <v>574</v>
      </c>
      <c r="F38" s="9">
        <f t="shared" si="1"/>
        <v>0.0030226116628576847</v>
      </c>
      <c r="G38" s="2"/>
      <c r="H38" s="9"/>
      <c r="I38" s="2"/>
      <c r="J38" s="9" t="s">
        <v>85</v>
      </c>
      <c r="K38" s="2"/>
      <c r="L38" s="9"/>
      <c r="M38" s="2"/>
      <c r="N38" s="9"/>
      <c r="O38" s="2"/>
      <c r="P38" s="9"/>
      <c r="Q38" s="2"/>
      <c r="R38" s="9"/>
      <c r="S38" s="2"/>
      <c r="T38" s="9"/>
      <c r="U38" s="2"/>
      <c r="V38" s="9"/>
      <c r="W38" s="2"/>
      <c r="X38" s="9"/>
      <c r="Y38" s="2"/>
      <c r="Z38" s="9"/>
      <c r="AA38" s="12"/>
      <c r="AB38" s="9"/>
      <c r="AD38" s="12"/>
      <c r="AE38" s="9"/>
      <c r="AG38" s="9"/>
      <c r="AH38" s="2"/>
      <c r="AI38" s="9"/>
    </row>
    <row r="39" spans="1:35" ht="12.75">
      <c r="A39" s="1">
        <v>38</v>
      </c>
      <c r="B39" s="14" t="s">
        <v>33</v>
      </c>
      <c r="C39" s="2">
        <v>432</v>
      </c>
      <c r="D39" s="9">
        <f t="shared" si="0"/>
        <v>0.002111581437635029</v>
      </c>
      <c r="E39" s="2">
        <v>422</v>
      </c>
      <c r="F39" s="9">
        <f t="shared" si="1"/>
        <v>0.0022221988183378795</v>
      </c>
      <c r="G39" s="2">
        <v>838</v>
      </c>
      <c r="H39" s="9">
        <f t="shared" si="2"/>
        <v>0.004446142255329535</v>
      </c>
      <c r="I39" s="2">
        <v>731</v>
      </c>
      <c r="J39" s="9">
        <f t="shared" si="3"/>
        <v>0.00393110086957457</v>
      </c>
      <c r="K39" s="2">
        <v>886</v>
      </c>
      <c r="L39" s="9">
        <f t="shared" si="5"/>
        <v>0.005254200098442124</v>
      </c>
      <c r="M39" s="2"/>
      <c r="N39" s="9">
        <f t="shared" si="6"/>
        <v>0</v>
      </c>
      <c r="O39" s="2">
        <v>1052</v>
      </c>
      <c r="P39" s="9">
        <f t="shared" si="4"/>
        <v>0.006016998592983219</v>
      </c>
      <c r="Q39" s="2">
        <v>951</v>
      </c>
      <c r="R39" s="9">
        <f t="shared" si="7"/>
        <v>0.006021388275071706</v>
      </c>
      <c r="S39" s="2">
        <v>973</v>
      </c>
      <c r="T39" s="9">
        <f t="shared" si="8"/>
        <v>0.0059583953361625</v>
      </c>
      <c r="U39" s="2">
        <v>685</v>
      </c>
      <c r="V39" s="9">
        <f t="shared" si="9"/>
        <v>0.005406429309950197</v>
      </c>
      <c r="W39" s="2">
        <v>496</v>
      </c>
      <c r="X39" s="9">
        <f t="shared" si="10"/>
        <v>0.0053958791149017644</v>
      </c>
      <c r="Y39" s="2">
        <v>369</v>
      </c>
      <c r="Z39" s="9">
        <f t="shared" si="11"/>
        <v>0.004980698107604676</v>
      </c>
      <c r="AA39" s="12"/>
      <c r="AB39" s="9"/>
      <c r="AD39" s="12"/>
      <c r="AE39" s="9"/>
      <c r="AG39" s="9"/>
      <c r="AH39" s="2"/>
      <c r="AI39" s="9"/>
    </row>
    <row r="40" spans="1:35" ht="12.75">
      <c r="A40" s="1">
        <v>39</v>
      </c>
      <c r="B40" s="14" t="s">
        <v>74</v>
      </c>
      <c r="C40" s="2">
        <v>406</v>
      </c>
      <c r="D40" s="9">
        <f t="shared" si="0"/>
        <v>0.001984495517777365</v>
      </c>
      <c r="E40" s="2">
        <v>140</v>
      </c>
      <c r="F40" s="9">
        <f t="shared" si="1"/>
        <v>0.0007372223567945572</v>
      </c>
      <c r="G40" s="2">
        <v>221</v>
      </c>
      <c r="H40" s="9">
        <f t="shared" si="2"/>
        <v>0.0011725506425153069</v>
      </c>
      <c r="I40" s="2">
        <v>165</v>
      </c>
      <c r="J40" s="9">
        <f t="shared" si="3"/>
        <v>0.0008873209897124542</v>
      </c>
      <c r="K40" s="2">
        <v>203</v>
      </c>
      <c r="L40" s="9">
        <f t="shared" si="5"/>
        <v>0.0012038404288755656</v>
      </c>
      <c r="M40" s="2">
        <v>166</v>
      </c>
      <c r="N40" s="9">
        <f t="shared" si="6"/>
        <v>0.0009585900641562386</v>
      </c>
      <c r="O40" s="2">
        <v>158</v>
      </c>
      <c r="P40" s="9">
        <f t="shared" si="4"/>
        <v>0.000903693705029799</v>
      </c>
      <c r="Q40" s="2">
        <v>147</v>
      </c>
      <c r="R40" s="9">
        <f t="shared" si="7"/>
        <v>0.000930750869017393</v>
      </c>
      <c r="S40" s="2">
        <v>138</v>
      </c>
      <c r="T40" s="9">
        <f t="shared" si="8"/>
        <v>0.000845075597523561</v>
      </c>
      <c r="U40" s="2">
        <v>122</v>
      </c>
      <c r="V40" s="9">
        <f t="shared" si="9"/>
        <v>0.0009628968989984294</v>
      </c>
      <c r="W40" s="2">
        <v>195</v>
      </c>
      <c r="X40" s="9">
        <f t="shared" si="10"/>
        <v>0.0021213637649311373</v>
      </c>
      <c r="Y40" s="2">
        <v>63</v>
      </c>
      <c r="Z40" s="9">
        <f t="shared" si="11"/>
        <v>0.0008503630915422616</v>
      </c>
      <c r="AA40" s="12"/>
      <c r="AB40" s="9"/>
      <c r="AD40" s="12"/>
      <c r="AE40" s="9"/>
      <c r="AG40" s="9"/>
      <c r="AH40" s="2"/>
      <c r="AI40" s="2"/>
    </row>
    <row r="41" spans="1:35" ht="12.75">
      <c r="A41" s="1">
        <v>40</v>
      </c>
      <c r="B41" s="14" t="s">
        <v>35</v>
      </c>
      <c r="C41" s="2">
        <v>250</v>
      </c>
      <c r="D41" s="9">
        <f t="shared" si="0"/>
        <v>0.0012219799986313824</v>
      </c>
      <c r="E41" s="2">
        <v>235</v>
      </c>
      <c r="F41" s="9">
        <f t="shared" si="1"/>
        <v>0.0012374803846194353</v>
      </c>
      <c r="G41" s="2">
        <v>216</v>
      </c>
      <c r="H41" s="9">
        <f t="shared" si="2"/>
        <v>0.001146022347435775</v>
      </c>
      <c r="I41" s="2">
        <v>105</v>
      </c>
      <c r="J41" s="9">
        <f t="shared" si="3"/>
        <v>0.0005646588116351982</v>
      </c>
      <c r="K41" s="2">
        <v>10</v>
      </c>
      <c r="L41" s="9">
        <f t="shared" si="5"/>
        <v>5.9302484181062345E-05</v>
      </c>
      <c r="M41" s="2">
        <v>13</v>
      </c>
      <c r="N41" s="9">
        <f t="shared" si="6"/>
        <v>7.507030622910303E-05</v>
      </c>
      <c r="O41" s="2">
        <v>60</v>
      </c>
      <c r="P41" s="9">
        <f t="shared" si="4"/>
        <v>0.0003431748246948604</v>
      </c>
      <c r="Q41" s="2">
        <v>144</v>
      </c>
      <c r="R41" s="9">
        <f t="shared" si="7"/>
        <v>0.0009117559533231605</v>
      </c>
      <c r="S41" s="2">
        <v>405</v>
      </c>
      <c r="T41" s="9">
        <f t="shared" si="8"/>
        <v>0.0024801131666452336</v>
      </c>
      <c r="U41" s="2">
        <v>284</v>
      </c>
      <c r="V41" s="9">
        <f t="shared" si="9"/>
        <v>0.0022414976993078194</v>
      </c>
      <c r="W41" s="2">
        <v>84</v>
      </c>
      <c r="X41" s="9">
        <f t="shared" si="10"/>
        <v>0.0009138182372011053</v>
      </c>
      <c r="Y41" s="2">
        <v>138</v>
      </c>
      <c r="Z41" s="9">
        <f t="shared" si="11"/>
        <v>0.0018627001052830493</v>
      </c>
      <c r="AA41" s="12"/>
      <c r="AB41" s="9"/>
      <c r="AD41" s="12"/>
      <c r="AE41" s="9"/>
      <c r="AG41" s="9"/>
      <c r="AH41" s="2"/>
      <c r="AI41" s="2"/>
    </row>
    <row r="42" spans="1:35" s="1" customFormat="1" ht="11">
      <c r="A42" s="1">
        <v>41</v>
      </c>
      <c r="B42" s="14" t="s">
        <v>80</v>
      </c>
      <c r="C42" s="4">
        <v>226</v>
      </c>
      <c r="D42" s="9">
        <f t="shared" si="0"/>
        <v>0.0011046699187627696</v>
      </c>
      <c r="E42" s="4">
        <v>67</v>
      </c>
      <c r="F42" s="9">
        <f t="shared" si="1"/>
        <v>0.0003528135564659667</v>
      </c>
      <c r="G42" s="4"/>
      <c r="H42" s="9">
        <f t="shared" si="2"/>
        <v>0</v>
      </c>
      <c r="I42" s="4">
        <v>81</v>
      </c>
      <c r="J42" s="9">
        <f t="shared" si="3"/>
        <v>0.0004355939404042957</v>
      </c>
      <c r="K42" s="4">
        <v>48</v>
      </c>
      <c r="L42" s="9">
        <f t="shared" si="5"/>
        <v>0.00028465192406909926</v>
      </c>
      <c r="M42" s="4">
        <v>76</v>
      </c>
      <c r="N42" s="9">
        <f t="shared" si="6"/>
        <v>0.0004388725594932177</v>
      </c>
      <c r="O42" s="4">
        <v>129</v>
      </c>
      <c r="P42" s="9">
        <f t="shared" si="4"/>
        <v>0.0007378258730939498</v>
      </c>
      <c r="Q42" s="4">
        <v>75</v>
      </c>
      <c r="R42" s="9">
        <f t="shared" si="7"/>
        <v>0.00047487289235581277</v>
      </c>
      <c r="S42" s="4">
        <v>117</v>
      </c>
      <c r="T42" s="9">
        <f t="shared" si="8"/>
        <v>0.0007164771370308453</v>
      </c>
      <c r="U42" s="4">
        <v>127</v>
      </c>
      <c r="V42" s="9">
        <f t="shared" si="9"/>
        <v>0.0010023598866622993</v>
      </c>
      <c r="W42" s="4">
        <v>88</v>
      </c>
      <c r="X42" s="9">
        <f t="shared" si="10"/>
        <v>0.0009573333913535389</v>
      </c>
      <c r="Y42" s="4">
        <v>58</v>
      </c>
      <c r="Z42" s="9">
        <f t="shared" si="11"/>
        <v>0.0007828739572928758</v>
      </c>
      <c r="AA42" s="12"/>
      <c r="AB42" s="2"/>
      <c r="AD42" s="12"/>
      <c r="AE42" s="2"/>
      <c r="AG42" s="2"/>
      <c r="AH42" s="2"/>
      <c r="AI42" s="2"/>
    </row>
    <row r="43" spans="1:35" ht="12.75">
      <c r="A43" s="1">
        <v>42</v>
      </c>
      <c r="B43" s="14" t="s">
        <v>6</v>
      </c>
      <c r="C43" s="2">
        <v>209</v>
      </c>
      <c r="D43" s="9">
        <f t="shared" si="0"/>
        <v>0.0010215752788558356</v>
      </c>
      <c r="E43" s="2">
        <v>172</v>
      </c>
      <c r="F43" s="9">
        <f t="shared" si="1"/>
        <v>0.0009057303240618845</v>
      </c>
      <c r="G43" s="2">
        <v>209</v>
      </c>
      <c r="H43" s="9">
        <f t="shared" si="2"/>
        <v>0.0011088827343244305</v>
      </c>
      <c r="I43" s="2">
        <v>220</v>
      </c>
      <c r="J43" s="9">
        <f t="shared" si="3"/>
        <v>0.001183094652949939</v>
      </c>
      <c r="K43" s="2">
        <v>136</v>
      </c>
      <c r="L43" s="9">
        <f t="shared" si="5"/>
        <v>0.0008065137848624478</v>
      </c>
      <c r="M43" s="2">
        <v>58</v>
      </c>
      <c r="N43" s="9">
        <f t="shared" si="6"/>
        <v>0.0003349290585606135</v>
      </c>
      <c r="O43" s="2">
        <v>47</v>
      </c>
      <c r="P43" s="9">
        <f t="shared" si="4"/>
        <v>0.0002688202793443073</v>
      </c>
      <c r="Q43" s="2">
        <v>75</v>
      </c>
      <c r="R43" s="9">
        <f t="shared" si="7"/>
        <v>0.00047487289235581277</v>
      </c>
      <c r="S43" s="2">
        <v>118</v>
      </c>
      <c r="T43" s="9">
        <f t="shared" si="8"/>
        <v>0.0007226008732447841</v>
      </c>
      <c r="U43" s="2">
        <v>108</v>
      </c>
      <c r="V43" s="9">
        <f t="shared" si="9"/>
        <v>0.0008524005335395933</v>
      </c>
      <c r="W43" s="2">
        <v>75</v>
      </c>
      <c r="X43" s="9">
        <f t="shared" si="10"/>
        <v>0.0008159091403581297</v>
      </c>
      <c r="Y43" s="2">
        <v>32</v>
      </c>
      <c r="Z43" s="9">
        <f t="shared" si="11"/>
        <v>0.0004319304591960694</v>
      </c>
      <c r="AA43" s="12"/>
      <c r="AB43" s="2"/>
      <c r="AD43" s="12"/>
      <c r="AE43" s="2"/>
      <c r="AG43" s="2"/>
      <c r="AH43" s="2"/>
      <c r="AI43" s="2"/>
    </row>
    <row r="44" spans="1:35" ht="12.75">
      <c r="A44" s="1">
        <v>43</v>
      </c>
      <c r="B44" s="14" t="s">
        <v>73</v>
      </c>
      <c r="C44" s="2">
        <v>145</v>
      </c>
      <c r="D44" s="9">
        <f t="shared" si="0"/>
        <v>0.0007087483992062018</v>
      </c>
      <c r="E44" s="2">
        <v>187</v>
      </c>
      <c r="F44" s="9">
        <f t="shared" si="1"/>
        <v>0.0009847184337184443</v>
      </c>
      <c r="G44" s="2">
        <v>131</v>
      </c>
      <c r="H44" s="9">
        <f t="shared" si="2"/>
        <v>0.0006950413310837339</v>
      </c>
      <c r="I44" s="2">
        <v>51</v>
      </c>
      <c r="J44" s="9">
        <f t="shared" si="3"/>
        <v>0.0002742628513656677</v>
      </c>
      <c r="K44" s="2">
        <v>46</v>
      </c>
      <c r="L44" s="9">
        <f t="shared" si="5"/>
        <v>0.0002727914272328868</v>
      </c>
      <c r="M44" s="2">
        <v>47</v>
      </c>
      <c r="N44" s="9">
        <f t="shared" si="6"/>
        <v>0.00027140803021291095</v>
      </c>
      <c r="O44" s="2">
        <v>19</v>
      </c>
      <c r="P44" s="9">
        <f t="shared" si="4"/>
        <v>0.00010867202782003912</v>
      </c>
      <c r="Q44" s="2">
        <v>27</v>
      </c>
      <c r="R44" s="9">
        <f t="shared" si="7"/>
        <v>0.0001709542412480926</v>
      </c>
      <c r="S44" s="2">
        <v>42</v>
      </c>
      <c r="T44" s="9">
        <f t="shared" si="8"/>
        <v>0.00025719692098543164</v>
      </c>
      <c r="U44" s="2">
        <v>49</v>
      </c>
      <c r="V44" s="9">
        <f t="shared" si="9"/>
        <v>0.00038673727910592653</v>
      </c>
      <c r="W44" s="2">
        <v>40</v>
      </c>
      <c r="X44" s="9">
        <f t="shared" si="10"/>
        <v>0.00043515154152433584</v>
      </c>
      <c r="Y44" s="2">
        <v>25</v>
      </c>
      <c r="Z44" s="9">
        <f t="shared" si="11"/>
        <v>0.00033744567124692926</v>
      </c>
      <c r="AA44" s="12"/>
      <c r="AB44" s="2"/>
      <c r="AD44" s="12"/>
      <c r="AE44" s="2"/>
      <c r="AG44" s="2"/>
      <c r="AH44" s="2"/>
      <c r="AI44" s="2"/>
    </row>
    <row r="45" spans="1:35" ht="12.75">
      <c r="A45" s="1">
        <v>44</v>
      </c>
      <c r="B45" s="14" t="s">
        <v>75</v>
      </c>
      <c r="C45" s="2">
        <v>145</v>
      </c>
      <c r="D45" s="9">
        <f t="shared" si="0"/>
        <v>0.0007087483992062018</v>
      </c>
      <c r="E45" s="2">
        <v>144</v>
      </c>
      <c r="F45" s="9">
        <f t="shared" si="1"/>
        <v>0.0007582858527029732</v>
      </c>
      <c r="G45" s="2">
        <v>140</v>
      </c>
      <c r="H45" s="9">
        <f t="shared" si="2"/>
        <v>0.0007427922622268912</v>
      </c>
      <c r="I45" s="2">
        <v>165</v>
      </c>
      <c r="J45" s="9">
        <f t="shared" si="3"/>
        <v>0.0008873209897124542</v>
      </c>
      <c r="K45" s="2">
        <v>157</v>
      </c>
      <c r="L45" s="9">
        <f t="shared" si="5"/>
        <v>0.0009310490016426788</v>
      </c>
      <c r="M45" s="2">
        <v>188</v>
      </c>
      <c r="N45" s="9">
        <f t="shared" si="6"/>
        <v>0.0010856321208516438</v>
      </c>
      <c r="O45" s="2">
        <v>134</v>
      </c>
      <c r="P45" s="9">
        <f t="shared" si="4"/>
        <v>0.0007664237751518548</v>
      </c>
      <c r="Q45" s="2">
        <v>165</v>
      </c>
      <c r="R45" s="9">
        <f t="shared" si="7"/>
        <v>0.0010447203631827882</v>
      </c>
      <c r="S45" s="2">
        <v>123</v>
      </c>
      <c r="T45" s="9">
        <f t="shared" si="8"/>
        <v>0.0007532195543144784</v>
      </c>
      <c r="U45" s="2">
        <v>90</v>
      </c>
      <c r="V45" s="9">
        <f t="shared" si="9"/>
        <v>0.000710333777949661</v>
      </c>
      <c r="W45" s="2">
        <v>77</v>
      </c>
      <c r="X45" s="9">
        <f t="shared" si="10"/>
        <v>0.0008376667174343466</v>
      </c>
      <c r="Y45" s="2">
        <v>47</v>
      </c>
      <c r="Z45" s="9">
        <f t="shared" si="11"/>
        <v>0.000634397861944227</v>
      </c>
      <c r="AA45" s="12"/>
      <c r="AB45" s="2"/>
      <c r="AD45" s="12"/>
      <c r="AE45" s="2"/>
      <c r="AG45" s="2"/>
      <c r="AH45" s="2"/>
      <c r="AI45" s="2"/>
    </row>
    <row r="46" spans="1:35" ht="12.75">
      <c r="A46" s="1">
        <v>45</v>
      </c>
      <c r="B46" s="14" t="s">
        <v>77</v>
      </c>
      <c r="C46" s="2">
        <v>105</v>
      </c>
      <c r="D46" s="9">
        <f t="shared" si="0"/>
        <v>0.0005132315994251806</v>
      </c>
      <c r="E46" s="2">
        <v>110</v>
      </c>
      <c r="F46" s="9">
        <f t="shared" si="1"/>
        <v>0.0005792461374814378</v>
      </c>
      <c r="G46" s="2">
        <v>81</v>
      </c>
      <c r="H46" s="9">
        <f t="shared" si="2"/>
        <v>0.00042975838028841564</v>
      </c>
      <c r="I46" s="2">
        <v>100</v>
      </c>
      <c r="J46" s="9">
        <f t="shared" si="3"/>
        <v>0.0005377702967954268</v>
      </c>
      <c r="K46" s="2">
        <v>100</v>
      </c>
      <c r="L46" s="9">
        <f t="shared" si="5"/>
        <v>0.0005930248418106234</v>
      </c>
      <c r="M46" s="2">
        <v>80</v>
      </c>
      <c r="N46" s="9">
        <f t="shared" si="6"/>
        <v>0.00046197111525601864</v>
      </c>
      <c r="O46" s="2">
        <v>90</v>
      </c>
      <c r="P46" s="9">
        <f t="shared" si="4"/>
        <v>0.0005147622370422906</v>
      </c>
      <c r="Q46" s="2">
        <v>119</v>
      </c>
      <c r="R46" s="9">
        <f t="shared" si="7"/>
        <v>0.0007534649892045563</v>
      </c>
      <c r="S46" s="2">
        <v>43</v>
      </c>
      <c r="T46" s="9">
        <f t="shared" si="8"/>
        <v>0.0002633206571993705</v>
      </c>
      <c r="U46" s="2">
        <v>88</v>
      </c>
      <c r="V46" s="9">
        <f t="shared" si="9"/>
        <v>0.000694548582884113</v>
      </c>
      <c r="W46" s="2">
        <v>45</v>
      </c>
      <c r="X46" s="9">
        <f t="shared" si="10"/>
        <v>0.0004895454842148778</v>
      </c>
      <c r="Y46" s="2">
        <v>40</v>
      </c>
      <c r="Z46" s="9">
        <f t="shared" si="11"/>
        <v>0.0005399130739950868</v>
      </c>
      <c r="AA46" s="12"/>
      <c r="AB46" s="2"/>
      <c r="AD46" s="12"/>
      <c r="AE46" s="2"/>
      <c r="AG46" s="2"/>
      <c r="AH46" s="2"/>
      <c r="AI46" s="2"/>
    </row>
    <row r="47" spans="1:35" ht="12.75">
      <c r="A47" s="1">
        <v>46</v>
      </c>
      <c r="B47" s="14" t="s">
        <v>8</v>
      </c>
      <c r="C47" s="2">
        <v>96</v>
      </c>
      <c r="D47" s="9">
        <f t="shared" si="0"/>
        <v>0.00046924031947445085</v>
      </c>
      <c r="E47" s="2">
        <v>66</v>
      </c>
      <c r="F47" s="9">
        <f t="shared" si="1"/>
        <v>0.00034754768248886265</v>
      </c>
      <c r="G47" s="2">
        <v>45</v>
      </c>
      <c r="H47" s="9">
        <f t="shared" si="2"/>
        <v>0.00023875465571578645</v>
      </c>
      <c r="I47" s="2">
        <v>82</v>
      </c>
      <c r="J47" s="9">
        <f t="shared" si="3"/>
        <v>0.00044097164337224997</v>
      </c>
      <c r="K47" s="2">
        <v>87</v>
      </c>
      <c r="L47" s="9">
        <f t="shared" si="5"/>
        <v>0.0005159316123752424</v>
      </c>
      <c r="M47" s="2">
        <v>92</v>
      </c>
      <c r="N47" s="9">
        <f t="shared" si="6"/>
        <v>0.0005312667825444214</v>
      </c>
      <c r="O47" s="2">
        <v>90</v>
      </c>
      <c r="P47" s="9">
        <f t="shared" si="4"/>
        <v>0.0005147622370422906</v>
      </c>
      <c r="Q47" s="2">
        <v>83</v>
      </c>
      <c r="R47" s="9">
        <f t="shared" si="7"/>
        <v>0.0005255260008737661</v>
      </c>
      <c r="S47" s="2">
        <v>73</v>
      </c>
      <c r="T47" s="9">
        <f t="shared" si="8"/>
        <v>0.0004470327436175359</v>
      </c>
      <c r="U47" s="2">
        <v>59</v>
      </c>
      <c r="V47" s="9">
        <f t="shared" si="9"/>
        <v>0.0004656632544336667</v>
      </c>
      <c r="W47" s="2">
        <v>44</v>
      </c>
      <c r="X47" s="9">
        <f t="shared" si="10"/>
        <v>0.00047866669567676943</v>
      </c>
      <c r="Y47" s="2">
        <v>41</v>
      </c>
      <c r="Z47" s="9">
        <f t="shared" si="11"/>
        <v>0.000553410900844964</v>
      </c>
      <c r="AA47" s="12"/>
      <c r="AB47" s="2"/>
      <c r="AD47" s="12"/>
      <c r="AE47" s="2"/>
      <c r="AG47" s="2"/>
      <c r="AH47" s="2"/>
      <c r="AI47" s="2"/>
    </row>
    <row r="48" spans="1:35" ht="12.75">
      <c r="A48" s="1">
        <v>47</v>
      </c>
      <c r="B48" s="14" t="s">
        <v>79</v>
      </c>
      <c r="C48" s="2">
        <v>69</v>
      </c>
      <c r="D48" s="9">
        <f t="shared" si="0"/>
        <v>0.0003372664796222615</v>
      </c>
      <c r="E48" s="2">
        <v>70</v>
      </c>
      <c r="F48" s="9">
        <f t="shared" si="1"/>
        <v>0.0003686111783972786</v>
      </c>
      <c r="G48" s="2">
        <v>153</v>
      </c>
      <c r="H48" s="9">
        <f t="shared" si="2"/>
        <v>0.000811765829433674</v>
      </c>
      <c r="I48" s="2">
        <v>52</v>
      </c>
      <c r="J48" s="9">
        <f t="shared" si="3"/>
        <v>0.0002796405543336219</v>
      </c>
      <c r="K48" s="2">
        <v>36</v>
      </c>
      <c r="L48" s="9">
        <f t="shared" si="5"/>
        <v>0.00021348894305182444</v>
      </c>
      <c r="M48" s="2">
        <v>80</v>
      </c>
      <c r="N48" s="9">
        <f t="shared" si="6"/>
        <v>0.00046197111525601864</v>
      </c>
      <c r="O48" s="2">
        <v>120</v>
      </c>
      <c r="P48" s="9">
        <f t="shared" si="4"/>
        <v>0.0006863496493897208</v>
      </c>
      <c r="Q48" s="2">
        <v>114</v>
      </c>
      <c r="R48" s="9">
        <f t="shared" si="7"/>
        <v>0.0007218067963808354</v>
      </c>
      <c r="S48" s="2">
        <v>81</v>
      </c>
      <c r="T48" s="9">
        <f t="shared" si="8"/>
        <v>0.0004960226333290467</v>
      </c>
      <c r="U48" s="2">
        <v>108</v>
      </c>
      <c r="V48" s="9">
        <f t="shared" si="9"/>
        <v>0.0008524005335395933</v>
      </c>
      <c r="W48" s="2">
        <v>46</v>
      </c>
      <c r="X48" s="9">
        <f t="shared" si="10"/>
        <v>0.0005004242727529862</v>
      </c>
      <c r="Y48" s="2">
        <v>26</v>
      </c>
      <c r="Z48" s="9">
        <f t="shared" si="11"/>
        <v>0.0003509434980968064</v>
      </c>
      <c r="AA48" s="12"/>
      <c r="AB48" s="2"/>
      <c r="AD48" s="12"/>
      <c r="AE48" s="2"/>
      <c r="AG48" s="2"/>
      <c r="AH48" s="2"/>
      <c r="AI48" s="2"/>
    </row>
    <row r="49" spans="1:35" ht="12.75">
      <c r="A49" s="1">
        <v>48</v>
      </c>
      <c r="B49" s="14" t="s">
        <v>7</v>
      </c>
      <c r="C49" s="2">
        <v>56</v>
      </c>
      <c r="D49" s="9">
        <f t="shared" si="0"/>
        <v>0.00027372351969342964</v>
      </c>
      <c r="E49" s="2">
        <v>68</v>
      </c>
      <c r="F49" s="9">
        <f t="shared" si="1"/>
        <v>0.00035807943044307064</v>
      </c>
      <c r="G49" s="2">
        <v>226</v>
      </c>
      <c r="H49" s="9">
        <f t="shared" si="2"/>
        <v>0.0011990789375948387</v>
      </c>
      <c r="I49" s="2">
        <v>121</v>
      </c>
      <c r="J49" s="9">
        <f t="shared" si="3"/>
        <v>0.0006507020591224664</v>
      </c>
      <c r="K49" s="2">
        <v>438</v>
      </c>
      <c r="L49" s="9">
        <f t="shared" si="5"/>
        <v>0.002597448807130531</v>
      </c>
      <c r="M49" s="2">
        <v>1074</v>
      </c>
      <c r="N49" s="9">
        <f t="shared" si="6"/>
        <v>0.00620196222231205</v>
      </c>
      <c r="O49" s="2">
        <v>611</v>
      </c>
      <c r="P49" s="9">
        <f t="shared" si="4"/>
        <v>0.003494663631475995</v>
      </c>
      <c r="Q49" s="2">
        <v>870</v>
      </c>
      <c r="R49" s="9">
        <f t="shared" si="7"/>
        <v>0.005508525551327428</v>
      </c>
      <c r="S49" s="2"/>
      <c r="T49" s="9">
        <f t="shared" si="8"/>
        <v>0</v>
      </c>
      <c r="U49" s="2">
        <v>835</v>
      </c>
      <c r="V49" s="9">
        <f t="shared" si="9"/>
        <v>0.0065903189398663</v>
      </c>
      <c r="W49" s="2">
        <v>634</v>
      </c>
      <c r="X49" s="9">
        <f t="shared" si="10"/>
        <v>0.006897151933160723</v>
      </c>
      <c r="Y49" s="2">
        <v>999</v>
      </c>
      <c r="Z49" s="9">
        <f t="shared" si="11"/>
        <v>0.013484329023027293</v>
      </c>
      <c r="AA49" s="12"/>
      <c r="AB49" s="2"/>
      <c r="AD49" s="12"/>
      <c r="AE49" s="2"/>
      <c r="AG49" s="2"/>
      <c r="AH49" s="2"/>
      <c r="AI49" s="2"/>
    </row>
    <row r="50" spans="1:35" ht="12.75">
      <c r="A50" s="1">
        <v>49</v>
      </c>
      <c r="B50" s="14" t="s">
        <v>9</v>
      </c>
      <c r="C50" s="2">
        <v>46</v>
      </c>
      <c r="D50" s="9">
        <f t="shared" si="0"/>
        <v>0.00022484431974817437</v>
      </c>
      <c r="E50" s="2">
        <v>23</v>
      </c>
      <c r="F50" s="9">
        <f t="shared" si="1"/>
        <v>0.00012111510147339153</v>
      </c>
      <c r="G50" s="2">
        <v>40</v>
      </c>
      <c r="H50" s="9">
        <f t="shared" si="2"/>
        <v>0.00021222636063625462</v>
      </c>
      <c r="I50" s="2">
        <v>15</v>
      </c>
      <c r="J50" s="9">
        <f t="shared" si="3"/>
        <v>8.066554451931403E-05</v>
      </c>
      <c r="K50" s="2">
        <v>17</v>
      </c>
      <c r="L50" s="9">
        <f t="shared" si="5"/>
        <v>0.00010081422310780598</v>
      </c>
      <c r="M50" s="2">
        <v>10</v>
      </c>
      <c r="N50" s="9">
        <f t="shared" si="6"/>
        <v>5.774638940700233E-05</v>
      </c>
      <c r="O50" s="2">
        <v>11</v>
      </c>
      <c r="P50" s="9">
        <f t="shared" si="4"/>
        <v>6.291538452739107E-05</v>
      </c>
      <c r="Q50" s="2">
        <v>32</v>
      </c>
      <c r="R50" s="9">
        <f t="shared" si="7"/>
        <v>0.00020261243407181345</v>
      </c>
      <c r="S50" s="2">
        <v>25</v>
      </c>
      <c r="T50" s="9">
        <f t="shared" si="8"/>
        <v>0.0001530934053484712</v>
      </c>
      <c r="U50" s="2">
        <v>20</v>
      </c>
      <c r="V50" s="9">
        <f t="shared" si="9"/>
        <v>0.00015785195065548023</v>
      </c>
      <c r="W50" s="2">
        <v>16</v>
      </c>
      <c r="X50" s="9">
        <f t="shared" si="10"/>
        <v>0.00017406061660973435</v>
      </c>
      <c r="Y50" s="2">
        <v>17</v>
      </c>
      <c r="Z50" s="9">
        <f t="shared" si="11"/>
        <v>0.0002294630564479119</v>
      </c>
      <c r="AA50" s="12"/>
      <c r="AB50" s="2"/>
      <c r="AD50" s="12"/>
      <c r="AE50" s="2"/>
      <c r="AG50" s="2"/>
      <c r="AH50" s="2"/>
      <c r="AI50" s="2"/>
    </row>
    <row r="51" spans="1:35" ht="12.75">
      <c r="A51" s="1">
        <v>50</v>
      </c>
      <c r="B51" s="14" t="s">
        <v>1</v>
      </c>
      <c r="C51" s="2">
        <v>44</v>
      </c>
      <c r="D51" s="9">
        <f t="shared" si="0"/>
        <v>0.0002150684797591233</v>
      </c>
      <c r="E51" s="2">
        <v>15</v>
      </c>
      <c r="F51" s="9">
        <f t="shared" si="1"/>
        <v>7.89881096565597E-05</v>
      </c>
      <c r="G51" s="2">
        <v>24</v>
      </c>
      <c r="H51" s="9">
        <f t="shared" si="2"/>
        <v>0.00012733581638175277</v>
      </c>
      <c r="I51" s="2">
        <v>48</v>
      </c>
      <c r="J51" s="9">
        <f t="shared" si="3"/>
        <v>0.0002581297424618049</v>
      </c>
      <c r="K51" s="2">
        <v>63</v>
      </c>
      <c r="L51" s="9">
        <f t="shared" si="5"/>
        <v>0.00037360565034069275</v>
      </c>
      <c r="M51" s="2">
        <v>27</v>
      </c>
      <c r="N51" s="9">
        <f t="shared" si="6"/>
        <v>0.0001559152513989063</v>
      </c>
      <c r="O51" s="2">
        <v>39</v>
      </c>
      <c r="P51" s="9">
        <f t="shared" si="4"/>
        <v>0.00022306363605165925</v>
      </c>
      <c r="Q51" s="2">
        <v>21</v>
      </c>
      <c r="R51" s="9">
        <f t="shared" si="7"/>
        <v>0.00013296440985962758</v>
      </c>
      <c r="S51" s="2">
        <v>18</v>
      </c>
      <c r="T51" s="9">
        <f t="shared" si="8"/>
        <v>0.00011022725185089927</v>
      </c>
      <c r="U51" s="2">
        <v>14</v>
      </c>
      <c r="V51" s="9">
        <f t="shared" si="9"/>
        <v>0.00011049636545883616</v>
      </c>
      <c r="W51" s="2">
        <v>12</v>
      </c>
      <c r="X51" s="9">
        <f t="shared" si="10"/>
        <v>0.00013054546245730076</v>
      </c>
      <c r="Y51" s="2">
        <v>5</v>
      </c>
      <c r="Z51" s="9">
        <f t="shared" si="11"/>
        <v>6.748913424938585E-05</v>
      </c>
      <c r="AA51" s="12"/>
      <c r="AB51" s="2"/>
      <c r="AD51" s="12"/>
      <c r="AE51" s="2"/>
      <c r="AG51" s="2"/>
      <c r="AH51" s="2"/>
      <c r="AI51" s="2"/>
    </row>
    <row r="52" spans="1:35" ht="12.75">
      <c r="A52" s="1">
        <v>51</v>
      </c>
      <c r="B52" s="14" t="s">
        <v>2</v>
      </c>
      <c r="C52" s="2">
        <v>10</v>
      </c>
      <c r="D52" s="9">
        <f t="shared" si="0"/>
        <v>4.8879199945255296E-05</v>
      </c>
      <c r="E52" s="2">
        <v>14</v>
      </c>
      <c r="F52" s="9">
        <f t="shared" si="1"/>
        <v>7.372223567945572E-05</v>
      </c>
      <c r="G52" s="2">
        <v>13</v>
      </c>
      <c r="H52" s="9">
        <f t="shared" si="2"/>
        <v>6.897356720678275E-05</v>
      </c>
      <c r="I52" s="2">
        <v>11</v>
      </c>
      <c r="J52" s="9">
        <f t="shared" si="3"/>
        <v>5.915473264749695E-05</v>
      </c>
      <c r="K52" s="2">
        <v>12</v>
      </c>
      <c r="L52" s="9">
        <f t="shared" si="5"/>
        <v>7.116298101727481E-05</v>
      </c>
      <c r="M52" s="2">
        <v>12</v>
      </c>
      <c r="N52" s="9">
        <f t="shared" si="6"/>
        <v>6.929566728840279E-05</v>
      </c>
      <c r="O52" s="2">
        <v>6</v>
      </c>
      <c r="P52" s="9">
        <f t="shared" si="4"/>
        <v>3.431748246948604E-05</v>
      </c>
      <c r="Q52" s="2">
        <v>14</v>
      </c>
      <c r="R52" s="9">
        <f t="shared" si="7"/>
        <v>8.864293990641838E-05</v>
      </c>
      <c r="S52" s="2">
        <v>19</v>
      </c>
      <c r="T52" s="9">
        <f t="shared" si="8"/>
        <v>0.00011635098806483811</v>
      </c>
      <c r="U52" s="2">
        <v>24</v>
      </c>
      <c r="V52" s="9">
        <f t="shared" si="9"/>
        <v>0.00018942234078657628</v>
      </c>
      <c r="W52" s="2">
        <v>20</v>
      </c>
      <c r="X52" s="9">
        <f t="shared" si="10"/>
        <v>0.00021757577076216792</v>
      </c>
      <c r="Y52" s="2">
        <v>10</v>
      </c>
      <c r="Z52" s="9">
        <f t="shared" si="11"/>
        <v>0.0001349782684987717</v>
      </c>
      <c r="AA52" s="12"/>
      <c r="AB52" s="2"/>
      <c r="AD52" s="12"/>
      <c r="AE52" s="2"/>
      <c r="AG52" s="2"/>
      <c r="AH52" s="2"/>
      <c r="AI52" s="2"/>
    </row>
    <row r="53" spans="1:35" ht="12.75">
      <c r="A53" s="1">
        <v>52</v>
      </c>
      <c r="B53" s="14" t="s">
        <v>84</v>
      </c>
      <c r="C53" s="2">
        <v>1</v>
      </c>
      <c r="D53" s="9">
        <f t="shared" si="0"/>
        <v>4.8879199945255295E-06</v>
      </c>
      <c r="E53" s="2">
        <v>1</v>
      </c>
      <c r="F53" s="9">
        <f t="shared" si="1"/>
        <v>5.26587397710398E-06</v>
      </c>
      <c r="G53" s="2">
        <v>1</v>
      </c>
      <c r="H53" s="9">
        <f t="shared" si="2"/>
        <v>5.305659015906366E-06</v>
      </c>
      <c r="I53" s="2">
        <v>4</v>
      </c>
      <c r="J53" s="9">
        <f t="shared" si="3"/>
        <v>2.151081187181707E-05</v>
      </c>
      <c r="K53" s="2">
        <v>2</v>
      </c>
      <c r="L53" s="9">
        <f t="shared" si="5"/>
        <v>1.1860496836212469E-05</v>
      </c>
      <c r="M53" s="2">
        <v>10</v>
      </c>
      <c r="N53" s="9">
        <f t="shared" si="6"/>
        <v>5.774638940700233E-05</v>
      </c>
      <c r="O53" s="2">
        <v>9</v>
      </c>
      <c r="P53" s="9">
        <f t="shared" si="4"/>
        <v>5.147622370422906E-05</v>
      </c>
      <c r="Q53" s="2">
        <v>11</v>
      </c>
      <c r="R53" s="9">
        <f t="shared" si="7"/>
        <v>6.964802421218587E-05</v>
      </c>
      <c r="S53" s="2">
        <v>4</v>
      </c>
      <c r="T53" s="9">
        <f t="shared" si="8"/>
        <v>2.4494944855755393E-05</v>
      </c>
      <c r="U53" s="2">
        <v>5</v>
      </c>
      <c r="V53" s="9">
        <f t="shared" si="9"/>
        <v>3.946298766387006E-05</v>
      </c>
      <c r="W53" s="2">
        <v>6</v>
      </c>
      <c r="X53" s="9">
        <f t="shared" si="10"/>
        <v>6.527273122865038E-05</v>
      </c>
      <c r="Y53" s="2"/>
      <c r="Z53" s="9">
        <f t="shared" si="11"/>
        <v>0</v>
      </c>
      <c r="AA53" s="12"/>
      <c r="AB53" s="2"/>
      <c r="AD53" s="12"/>
      <c r="AE53" s="2"/>
      <c r="AG53" s="2"/>
      <c r="AH53" s="2"/>
      <c r="AI53" s="2"/>
    </row>
    <row r="54" spans="1:35" ht="12.75">
      <c r="A54" s="1">
        <v>53</v>
      </c>
      <c r="B54" s="14" t="s">
        <v>76</v>
      </c>
      <c r="C54" s="2"/>
      <c r="D54" s="9"/>
      <c r="E54" s="2"/>
      <c r="F54" s="9"/>
      <c r="G54" s="2"/>
      <c r="H54" s="9"/>
      <c r="I54" s="2"/>
      <c r="J54" s="9"/>
      <c r="K54" s="2"/>
      <c r="L54" s="9"/>
      <c r="M54" s="2"/>
      <c r="N54" s="9"/>
      <c r="O54" s="2"/>
      <c r="P54" s="9"/>
      <c r="Q54" s="2">
        <v>14</v>
      </c>
      <c r="R54" s="9">
        <f t="shared" si="7"/>
        <v>8.864293990641838E-05</v>
      </c>
      <c r="S54" s="2">
        <v>16</v>
      </c>
      <c r="T54" s="9">
        <f t="shared" si="8"/>
        <v>9.797977942302157E-05</v>
      </c>
      <c r="U54" s="2">
        <v>15</v>
      </c>
      <c r="V54" s="9">
        <f t="shared" si="9"/>
        <v>0.00011838896299161017</v>
      </c>
      <c r="W54" s="2">
        <v>15</v>
      </c>
      <c r="X54" s="9">
        <f t="shared" si="10"/>
        <v>0.00016318182807162595</v>
      </c>
      <c r="Y54" s="2">
        <v>17</v>
      </c>
      <c r="Z54" s="9">
        <f t="shared" si="11"/>
        <v>0.0002294630564479119</v>
      </c>
      <c r="AA54" s="12"/>
      <c r="AB54" s="2"/>
      <c r="AD54" s="12"/>
      <c r="AE54" s="2"/>
      <c r="AG54" s="2"/>
      <c r="AH54" s="2"/>
      <c r="AI54" s="2"/>
    </row>
    <row r="55" spans="1:35" ht="12.75">
      <c r="A55" s="1">
        <v>54</v>
      </c>
      <c r="B55" s="14" t="s">
        <v>81</v>
      </c>
      <c r="C55" s="2"/>
      <c r="D55" s="9"/>
      <c r="E55" s="2">
        <v>10</v>
      </c>
      <c r="F55" s="9">
        <f t="shared" si="1"/>
        <v>5.26587397710398E-05</v>
      </c>
      <c r="G55" s="2">
        <v>5</v>
      </c>
      <c r="H55" s="9">
        <f t="shared" si="2"/>
        <v>2.6528295079531828E-05</v>
      </c>
      <c r="I55" s="2">
        <v>15</v>
      </c>
      <c r="J55" s="9">
        <f t="shared" si="3"/>
        <v>8.066554451931403E-05</v>
      </c>
      <c r="K55" s="2">
        <v>50</v>
      </c>
      <c r="L55" s="9">
        <f t="shared" si="5"/>
        <v>0.0002965124209053117</v>
      </c>
      <c r="M55" s="2">
        <v>69</v>
      </c>
      <c r="N55" s="9">
        <f t="shared" si="6"/>
        <v>0.00039845008690831606</v>
      </c>
      <c r="O55" s="2">
        <v>76</v>
      </c>
      <c r="P55" s="9">
        <f t="shared" si="4"/>
        <v>0.0004346881112801565</v>
      </c>
      <c r="Q55" s="2">
        <v>104</v>
      </c>
      <c r="R55" s="9">
        <f t="shared" si="7"/>
        <v>0.0006584904107333937</v>
      </c>
      <c r="S55" s="2">
        <v>83</v>
      </c>
      <c r="T55" s="9">
        <f t="shared" si="8"/>
        <v>0.0005082701057569244</v>
      </c>
      <c r="U55" s="2">
        <v>94</v>
      </c>
      <c r="V55" s="9">
        <f t="shared" si="9"/>
        <v>0.000741904168080757</v>
      </c>
      <c r="W55" s="2">
        <v>78</v>
      </c>
      <c r="X55" s="9">
        <f t="shared" si="10"/>
        <v>0.0008485455059724549</v>
      </c>
      <c r="Y55" s="2">
        <v>28</v>
      </c>
      <c r="Z55" s="9">
        <f t="shared" si="11"/>
        <v>0.00037793915179656077</v>
      </c>
      <c r="AA55" s="12"/>
      <c r="AB55" s="2"/>
      <c r="AD55" s="12"/>
      <c r="AE55" s="2"/>
      <c r="AG55" s="2"/>
      <c r="AH55" s="2"/>
      <c r="AI55" s="2"/>
    </row>
    <row r="56" spans="1:35" ht="12.75">
      <c r="A56" s="1">
        <v>55</v>
      </c>
      <c r="B56" s="14" t="s">
        <v>82</v>
      </c>
      <c r="C56" s="2"/>
      <c r="D56" s="9"/>
      <c r="E56" s="2"/>
      <c r="F56" s="9"/>
      <c r="G56" s="2"/>
      <c r="H56" s="9"/>
      <c r="I56" s="2"/>
      <c r="J56" s="9"/>
      <c r="K56" s="2">
        <v>10</v>
      </c>
      <c r="L56" s="9">
        <f t="shared" si="5"/>
        <v>5.9302484181062345E-05</v>
      </c>
      <c r="M56" s="2">
        <v>9</v>
      </c>
      <c r="N56" s="9">
        <f t="shared" si="6"/>
        <v>5.197175046630209E-05</v>
      </c>
      <c r="O56" s="2">
        <v>27</v>
      </c>
      <c r="P56" s="9">
        <f t="shared" si="4"/>
        <v>0.00015442867111268717</v>
      </c>
      <c r="Q56" s="2">
        <v>53</v>
      </c>
      <c r="R56" s="9">
        <f t="shared" si="7"/>
        <v>0.00033557684393144103</v>
      </c>
      <c r="S56" s="2">
        <v>63</v>
      </c>
      <c r="T56" s="9">
        <f t="shared" si="8"/>
        <v>0.00038579538147814744</v>
      </c>
      <c r="U56" s="2">
        <v>15</v>
      </c>
      <c r="V56" s="9">
        <f t="shared" si="9"/>
        <v>0.00011838896299161017</v>
      </c>
      <c r="W56" s="2">
        <v>13</v>
      </c>
      <c r="X56" s="9">
        <f t="shared" si="10"/>
        <v>0.00014142425099540916</v>
      </c>
      <c r="Y56" s="2">
        <v>7</v>
      </c>
      <c r="Z56" s="9">
        <f t="shared" si="11"/>
        <v>9.448478794914019E-05</v>
      </c>
      <c r="AA56" s="12"/>
      <c r="AB56" s="2"/>
      <c r="AD56" s="12"/>
      <c r="AE56" s="2"/>
      <c r="AG56" s="2"/>
      <c r="AH56" s="2"/>
      <c r="AI56" s="2"/>
    </row>
    <row r="57" spans="3:35" ht="12.75">
      <c r="C57" s="2">
        <f>SUM(C2:C56)</f>
        <v>204586</v>
      </c>
      <c r="D57" s="2"/>
      <c r="E57" s="2">
        <f>SUM(E2:E56)</f>
        <v>189902</v>
      </c>
      <c r="F57" s="2"/>
      <c r="G57" s="2">
        <f>SUM(G2:G56)</f>
        <v>188478</v>
      </c>
      <c r="H57" s="2"/>
      <c r="I57" s="2">
        <f>SUM(I2:I56)</f>
        <v>185953</v>
      </c>
      <c r="J57" s="2"/>
      <c r="K57" s="2">
        <f>SUM(K2:K56)</f>
        <v>168627</v>
      </c>
      <c r="L57" s="2"/>
      <c r="M57" s="2">
        <f>SUM(M2:M56)</f>
        <v>173171</v>
      </c>
      <c r="N57" s="2"/>
      <c r="O57" s="2">
        <f>SUM(O2:O56)</f>
        <v>174838</v>
      </c>
      <c r="P57" s="2"/>
      <c r="Q57" s="2">
        <f>SUM(Q2:Q56)</f>
        <v>157937</v>
      </c>
      <c r="R57" s="2"/>
      <c r="S57" s="2">
        <f>SUM(S2:S56)</f>
        <v>163299</v>
      </c>
      <c r="T57" s="2"/>
      <c r="U57" s="2">
        <f>SUM(U2:U56)</f>
        <v>126701</v>
      </c>
      <c r="V57" s="2"/>
      <c r="W57" s="2">
        <f>SUM(W2:W56)</f>
        <v>91922</v>
      </c>
      <c r="X57" s="2"/>
      <c r="Y57" s="2">
        <f>SUM(Y2:Y56)</f>
        <v>74086</v>
      </c>
      <c r="Z57" s="2"/>
      <c r="AA57" s="12"/>
      <c r="AB57" s="2"/>
      <c r="AD57" s="12"/>
      <c r="AE57" s="2"/>
      <c r="AG57" s="2"/>
      <c r="AH57" s="2"/>
      <c r="AI57" s="2"/>
    </row>
    <row r="58" spans="3:35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12"/>
      <c r="AB58" s="2"/>
      <c r="AD58" s="12"/>
      <c r="AE58" s="2"/>
      <c r="AG58" s="2"/>
      <c r="AH58" s="2"/>
      <c r="AI58" s="2"/>
    </row>
    <row r="59" spans="3:35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12"/>
      <c r="AB59" s="2"/>
      <c r="AD59" s="12"/>
      <c r="AE59" s="2"/>
      <c r="AG59" s="2"/>
      <c r="AH59" s="2"/>
      <c r="AI59" s="2"/>
    </row>
  </sheetData>
  <printOptions/>
  <pageMargins left="0.75" right="0.75" top="1" bottom="1" header="0.4921259845" footer="0.4921259845"/>
  <pageSetup horizontalDpi="600" verticalDpi="600" orientation="portrait" paperSize="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3"/>
  <sheetViews>
    <sheetView workbookViewId="0" topLeftCell="A1">
      <selection activeCell="A1" sqref="A1:K23"/>
    </sheetView>
  </sheetViews>
  <sheetFormatPr defaultColWidth="11.57421875" defaultRowHeight="12.75"/>
  <sheetData>
    <row r="1" spans="1:11" ht="12.75">
      <c r="A1" s="4" t="s">
        <v>41</v>
      </c>
      <c r="B1" s="1" t="s">
        <v>44</v>
      </c>
      <c r="C1" s="7">
        <v>38473</v>
      </c>
      <c r="D1" s="7">
        <v>38261</v>
      </c>
      <c r="E1" s="4" t="s">
        <v>41</v>
      </c>
      <c r="F1" s="7">
        <v>38443</v>
      </c>
      <c r="G1" s="4" t="s">
        <v>41</v>
      </c>
      <c r="H1" s="7" t="s">
        <v>45</v>
      </c>
      <c r="I1" s="4" t="s">
        <v>41</v>
      </c>
      <c r="J1" s="7" t="s">
        <v>39</v>
      </c>
      <c r="K1" s="4" t="s">
        <v>40</v>
      </c>
    </row>
    <row r="2" spans="1:11" ht="12.75">
      <c r="A2" s="6">
        <v>1</v>
      </c>
      <c r="B2" s="1" t="s">
        <v>46</v>
      </c>
      <c r="C2" s="2">
        <v>14970</v>
      </c>
      <c r="D2" s="2">
        <v>79704</v>
      </c>
      <c r="E2" s="1">
        <v>1</v>
      </c>
      <c r="F2" s="2">
        <v>13859</v>
      </c>
      <c r="G2" s="6">
        <v>1</v>
      </c>
      <c r="H2" s="2">
        <v>70556</v>
      </c>
      <c r="I2" s="6">
        <v>1</v>
      </c>
      <c r="J2" s="2"/>
      <c r="K2" s="5" t="e">
        <f aca="true" t="shared" si="0" ref="K2:K23">(H2-J2)/J2</f>
        <v>#DIV/0!</v>
      </c>
    </row>
    <row r="3" spans="1:11" ht="12.75">
      <c r="A3" s="6">
        <v>2</v>
      </c>
      <c r="B3" s="1" t="s">
        <v>47</v>
      </c>
      <c r="C3" s="8">
        <v>12284</v>
      </c>
      <c r="D3" s="2">
        <v>48096</v>
      </c>
      <c r="E3" s="1">
        <v>2</v>
      </c>
      <c r="F3" s="8">
        <v>11064</v>
      </c>
      <c r="G3" s="6">
        <v>2</v>
      </c>
      <c r="H3" s="2">
        <v>50228</v>
      </c>
      <c r="I3" s="6">
        <v>2</v>
      </c>
      <c r="J3" s="2"/>
      <c r="K3" s="5" t="e">
        <f t="shared" si="0"/>
        <v>#DIV/0!</v>
      </c>
    </row>
    <row r="4" spans="1:11" ht="12.75">
      <c r="A4" s="6">
        <v>3</v>
      </c>
      <c r="B4" s="1" t="s">
        <v>48</v>
      </c>
      <c r="C4" s="2">
        <v>12504</v>
      </c>
      <c r="D4" s="2">
        <v>35887</v>
      </c>
      <c r="E4" s="1">
        <v>3</v>
      </c>
      <c r="F4" s="2">
        <v>11475</v>
      </c>
      <c r="G4" s="6">
        <v>3</v>
      </c>
      <c r="H4" s="2">
        <v>46525</v>
      </c>
      <c r="I4" s="6">
        <v>3</v>
      </c>
      <c r="J4" s="2"/>
      <c r="K4" s="5" t="e">
        <f t="shared" si="0"/>
        <v>#DIV/0!</v>
      </c>
    </row>
    <row r="5" spans="1:11" ht="12.75">
      <c r="A5" s="6">
        <v>4</v>
      </c>
      <c r="B5" s="1" t="s">
        <v>49</v>
      </c>
      <c r="C5" s="2">
        <v>10218</v>
      </c>
      <c r="D5" s="2">
        <v>34717</v>
      </c>
      <c r="E5" s="1">
        <v>4</v>
      </c>
      <c r="F5" s="2">
        <v>10435</v>
      </c>
      <c r="G5" s="6">
        <v>4</v>
      </c>
      <c r="H5" s="2">
        <v>43711</v>
      </c>
      <c r="I5" s="6">
        <v>4</v>
      </c>
      <c r="J5" s="2"/>
      <c r="K5" s="5" t="e">
        <f t="shared" si="0"/>
        <v>#DIV/0!</v>
      </c>
    </row>
    <row r="6" spans="1:11" ht="12.75">
      <c r="A6" s="6">
        <v>5</v>
      </c>
      <c r="B6" s="1" t="s">
        <v>50</v>
      </c>
      <c r="C6" s="2">
        <v>10129</v>
      </c>
      <c r="D6" s="2">
        <v>27855</v>
      </c>
      <c r="E6" s="1">
        <v>6</v>
      </c>
      <c r="F6" s="2">
        <v>8971</v>
      </c>
      <c r="G6" s="6">
        <v>6</v>
      </c>
      <c r="H6" s="2">
        <v>42195</v>
      </c>
      <c r="I6" s="6">
        <v>5</v>
      </c>
      <c r="J6" s="2"/>
      <c r="K6" s="5" t="e">
        <f t="shared" si="0"/>
        <v>#DIV/0!</v>
      </c>
    </row>
    <row r="7" spans="1:11" ht="12.75">
      <c r="A7" s="6">
        <v>6</v>
      </c>
      <c r="B7" s="1" t="s">
        <v>51</v>
      </c>
      <c r="C7" s="2">
        <v>8500</v>
      </c>
      <c r="D7" s="2">
        <v>27489</v>
      </c>
      <c r="E7" s="1">
        <v>7</v>
      </c>
      <c r="F7" s="2">
        <v>7904</v>
      </c>
      <c r="G7" s="6">
        <v>5</v>
      </c>
      <c r="H7" s="2">
        <v>39016</v>
      </c>
      <c r="I7" s="6">
        <v>6</v>
      </c>
      <c r="J7" s="2"/>
      <c r="K7" s="5" t="e">
        <f t="shared" si="0"/>
        <v>#DIV/0!</v>
      </c>
    </row>
    <row r="8" spans="1:11" ht="12.75">
      <c r="A8" s="6">
        <v>7</v>
      </c>
      <c r="B8" s="1" t="s">
        <v>52</v>
      </c>
      <c r="C8" s="2">
        <v>4052</v>
      </c>
      <c r="D8" s="2">
        <v>21778</v>
      </c>
      <c r="E8" s="1">
        <v>10</v>
      </c>
      <c r="F8" s="2">
        <v>4472</v>
      </c>
      <c r="G8" s="6">
        <v>7</v>
      </c>
      <c r="H8" s="2">
        <v>30177</v>
      </c>
      <c r="I8" s="6">
        <v>7</v>
      </c>
      <c r="J8" s="2"/>
      <c r="K8" s="5" t="e">
        <f t="shared" si="0"/>
        <v>#DIV/0!</v>
      </c>
    </row>
    <row r="9" spans="1:11" ht="12.75">
      <c r="A9" s="6">
        <v>8</v>
      </c>
      <c r="B9" s="1" t="s">
        <v>53</v>
      </c>
      <c r="C9" s="2">
        <v>3686</v>
      </c>
      <c r="D9" s="2">
        <v>18819</v>
      </c>
      <c r="E9" s="1">
        <v>11</v>
      </c>
      <c r="F9" s="2">
        <v>3835</v>
      </c>
      <c r="G9" s="6">
        <v>11</v>
      </c>
      <c r="H9" s="2">
        <v>17415</v>
      </c>
      <c r="I9" s="6">
        <v>8</v>
      </c>
      <c r="J9" s="2"/>
      <c r="K9" s="5" t="e">
        <f t="shared" si="0"/>
        <v>#DIV/0!</v>
      </c>
    </row>
    <row r="10" spans="1:11" ht="12.75">
      <c r="A10" s="6">
        <v>9</v>
      </c>
      <c r="B10" s="1" t="s">
        <v>54</v>
      </c>
      <c r="C10" s="2">
        <v>3186</v>
      </c>
      <c r="D10" s="3"/>
      <c r="E10" s="1"/>
      <c r="F10" s="2">
        <v>3294</v>
      </c>
      <c r="G10" s="6">
        <v>12</v>
      </c>
      <c r="H10" s="2">
        <v>17122</v>
      </c>
      <c r="I10" s="6">
        <v>21</v>
      </c>
      <c r="J10" s="2"/>
      <c r="K10" s="4" t="s">
        <v>43</v>
      </c>
    </row>
    <row r="11" spans="1:11" ht="12.75">
      <c r="A11" s="6">
        <v>10</v>
      </c>
      <c r="B11" s="1" t="s">
        <v>55</v>
      </c>
      <c r="C11" s="2">
        <v>3481</v>
      </c>
      <c r="D11" s="2">
        <v>26489</v>
      </c>
      <c r="E11" s="1">
        <v>8</v>
      </c>
      <c r="F11" s="2">
        <v>3387</v>
      </c>
      <c r="G11" s="6">
        <v>16</v>
      </c>
      <c r="H11" s="2">
        <v>16667</v>
      </c>
      <c r="I11" s="6">
        <v>13</v>
      </c>
      <c r="J11" s="2"/>
      <c r="K11" s="5" t="e">
        <f t="shared" si="0"/>
        <v>#DIV/0!</v>
      </c>
    </row>
    <row r="12" spans="1:11" ht="12.75">
      <c r="A12" s="6">
        <v>11</v>
      </c>
      <c r="B12" s="1" t="s">
        <v>56</v>
      </c>
      <c r="C12" s="2">
        <v>3090</v>
      </c>
      <c r="D12" s="2">
        <v>16536</v>
      </c>
      <c r="E12" s="1">
        <v>14</v>
      </c>
      <c r="F12" s="2">
        <v>3080</v>
      </c>
      <c r="G12" s="6">
        <v>8</v>
      </c>
      <c r="H12" s="2">
        <v>15162</v>
      </c>
      <c r="I12" s="6">
        <v>11</v>
      </c>
      <c r="J12" s="2"/>
      <c r="K12" s="5" t="e">
        <f t="shared" si="0"/>
        <v>#DIV/0!</v>
      </c>
    </row>
    <row r="13" spans="1:11" ht="12.75">
      <c r="A13" s="6">
        <v>12</v>
      </c>
      <c r="B13" s="1" t="s">
        <v>57</v>
      </c>
      <c r="C13" s="2">
        <v>2578</v>
      </c>
      <c r="D13" s="2">
        <v>17221</v>
      </c>
      <c r="E13" s="1">
        <v>12</v>
      </c>
      <c r="F13" s="2">
        <v>3297</v>
      </c>
      <c r="G13" s="6">
        <v>20</v>
      </c>
      <c r="H13" s="2">
        <v>14866</v>
      </c>
      <c r="I13" s="6">
        <v>16</v>
      </c>
      <c r="J13" s="2"/>
      <c r="K13" s="5" t="e">
        <f t="shared" si="0"/>
        <v>#DIV/0!</v>
      </c>
    </row>
    <row r="14" spans="1:11" ht="12.75">
      <c r="A14" s="6">
        <v>13</v>
      </c>
      <c r="B14" s="1" t="s">
        <v>58</v>
      </c>
      <c r="C14" s="2">
        <v>2744</v>
      </c>
      <c r="D14" s="2">
        <v>16710</v>
      </c>
      <c r="E14" s="1">
        <v>13</v>
      </c>
      <c r="F14" s="2">
        <v>3012</v>
      </c>
      <c r="G14" s="6">
        <v>18</v>
      </c>
      <c r="H14" s="2">
        <v>14231</v>
      </c>
      <c r="I14" s="6">
        <v>12</v>
      </c>
      <c r="J14" s="2"/>
      <c r="K14" s="5" t="e">
        <f>(H14-J14)/J14</f>
        <v>#DIV/0!</v>
      </c>
    </row>
    <row r="15" spans="1:11" ht="12.75">
      <c r="A15" s="6">
        <v>14</v>
      </c>
      <c r="B15" s="1" t="s">
        <v>38</v>
      </c>
      <c r="C15" s="2">
        <v>2775</v>
      </c>
      <c r="D15" s="2">
        <v>9232</v>
      </c>
      <c r="E15" s="1">
        <v>40</v>
      </c>
      <c r="F15" s="2">
        <v>2677</v>
      </c>
      <c r="G15" s="6">
        <v>13</v>
      </c>
      <c r="H15" s="2">
        <v>12643</v>
      </c>
      <c r="I15" s="6">
        <v>18</v>
      </c>
      <c r="J15" s="2"/>
      <c r="K15" s="5" t="e">
        <f t="shared" si="0"/>
        <v>#DIV/0!</v>
      </c>
    </row>
    <row r="16" spans="1:11" ht="12.75">
      <c r="A16" s="6">
        <v>15</v>
      </c>
      <c r="B16" s="1" t="s">
        <v>59</v>
      </c>
      <c r="C16" s="2">
        <v>2514</v>
      </c>
      <c r="D16" s="2">
        <v>29842</v>
      </c>
      <c r="E16" s="1">
        <v>5</v>
      </c>
      <c r="F16" s="2">
        <v>2582</v>
      </c>
      <c r="G16" s="6">
        <v>9</v>
      </c>
      <c r="H16" s="2">
        <v>12498</v>
      </c>
      <c r="I16" s="6">
        <v>10</v>
      </c>
      <c r="J16" s="2"/>
      <c r="K16" s="5" t="e">
        <f t="shared" si="0"/>
        <v>#DIV/0!</v>
      </c>
    </row>
    <row r="17" spans="1:11" ht="12.75">
      <c r="A17" s="6">
        <v>16</v>
      </c>
      <c r="B17" s="1" t="s">
        <v>60</v>
      </c>
      <c r="C17" s="2">
        <v>1988</v>
      </c>
      <c r="D17" s="2">
        <v>22939</v>
      </c>
      <c r="E17" s="1">
        <v>9</v>
      </c>
      <c r="F17" s="2">
        <v>2009</v>
      </c>
      <c r="G17" s="6">
        <v>10</v>
      </c>
      <c r="H17" s="2">
        <v>11387</v>
      </c>
      <c r="I17" s="6">
        <v>9</v>
      </c>
      <c r="J17" s="2"/>
      <c r="K17" s="5" t="e">
        <f t="shared" si="0"/>
        <v>#DIV/0!</v>
      </c>
    </row>
    <row r="18" spans="1:11" ht="12.75">
      <c r="A18" s="6">
        <v>17</v>
      </c>
      <c r="B18" s="1" t="s">
        <v>61</v>
      </c>
      <c r="C18" s="2">
        <v>2549</v>
      </c>
      <c r="D18" s="2">
        <v>15744</v>
      </c>
      <c r="E18" s="1">
        <v>15</v>
      </c>
      <c r="F18" s="2">
        <v>1903</v>
      </c>
      <c r="G18" s="6">
        <v>19</v>
      </c>
      <c r="H18" s="2">
        <v>9782</v>
      </c>
      <c r="I18" s="6">
        <v>14</v>
      </c>
      <c r="J18" s="2"/>
      <c r="K18" s="5" t="e">
        <f t="shared" si="0"/>
        <v>#DIV/0!</v>
      </c>
    </row>
    <row r="19" spans="1:11" ht="12.75">
      <c r="A19" s="6">
        <v>18</v>
      </c>
      <c r="B19" s="1" t="s">
        <v>42</v>
      </c>
      <c r="C19" s="2">
        <v>1802</v>
      </c>
      <c r="D19" s="2">
        <v>14635</v>
      </c>
      <c r="E19" s="1">
        <v>17</v>
      </c>
      <c r="F19" s="2">
        <v>2006</v>
      </c>
      <c r="G19" s="6">
        <v>15</v>
      </c>
      <c r="H19" s="2">
        <v>8681</v>
      </c>
      <c r="I19" s="6">
        <v>17</v>
      </c>
      <c r="J19" s="2"/>
      <c r="K19" s="5" t="e">
        <f t="shared" si="0"/>
        <v>#DIV/0!</v>
      </c>
    </row>
    <row r="20" spans="1:11" ht="12.75">
      <c r="A20" s="6">
        <v>19</v>
      </c>
      <c r="B20" s="1" t="s">
        <v>62</v>
      </c>
      <c r="C20" s="2">
        <v>2080</v>
      </c>
      <c r="D20" s="2">
        <v>13968</v>
      </c>
      <c r="E20" s="1">
        <v>18</v>
      </c>
      <c r="F20" s="2">
        <v>1715</v>
      </c>
      <c r="G20" s="6">
        <v>14</v>
      </c>
      <c r="H20" s="2">
        <v>7614</v>
      </c>
      <c r="I20" s="6">
        <v>15</v>
      </c>
      <c r="J20" s="2"/>
      <c r="K20" s="5" t="e">
        <f t="shared" si="0"/>
        <v>#DIV/0!</v>
      </c>
    </row>
    <row r="21" spans="1:11" ht="12.75">
      <c r="A21" s="6">
        <v>20</v>
      </c>
      <c r="B21" s="1" t="s">
        <v>63</v>
      </c>
      <c r="C21" s="2">
        <v>1454</v>
      </c>
      <c r="D21" s="2">
        <v>10656</v>
      </c>
      <c r="E21" s="1">
        <v>34</v>
      </c>
      <c r="F21" s="2">
        <v>1302</v>
      </c>
      <c r="G21" s="6">
        <v>17</v>
      </c>
      <c r="H21" s="2">
        <v>7212</v>
      </c>
      <c r="I21" s="6">
        <v>19</v>
      </c>
      <c r="J21" s="2"/>
      <c r="K21" s="5" t="e">
        <f t="shared" si="0"/>
        <v>#DIV/0!</v>
      </c>
    </row>
    <row r="22" spans="1:11" ht="12.75">
      <c r="A22" s="6"/>
      <c r="B22" s="1" t="s">
        <v>64</v>
      </c>
      <c r="C22" s="2">
        <v>1897</v>
      </c>
      <c r="D22" s="2"/>
      <c r="E22" s="1"/>
      <c r="F22" s="2">
        <v>1767</v>
      </c>
      <c r="G22" s="6"/>
      <c r="H22" s="2">
        <v>4628</v>
      </c>
      <c r="I22" s="6"/>
      <c r="J22" s="2"/>
      <c r="K22" s="5" t="e">
        <f t="shared" si="0"/>
        <v>#DIV/0!</v>
      </c>
    </row>
    <row r="23" spans="1:11" ht="12.75">
      <c r="A23" s="6"/>
      <c r="B23" s="1" t="s">
        <v>65</v>
      </c>
      <c r="C23" s="2">
        <v>1384</v>
      </c>
      <c r="D23" s="2"/>
      <c r="E23" s="1"/>
      <c r="F23" s="2">
        <v>406</v>
      </c>
      <c r="G23" s="6"/>
      <c r="H23" s="2">
        <v>1859</v>
      </c>
      <c r="I23" s="6"/>
      <c r="J23" s="2"/>
      <c r="K23" s="5" t="e">
        <f t="shared" si="0"/>
        <v>#DIV/0!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1.57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Matt Gasnier</cp:lastModifiedBy>
  <dcterms:created xsi:type="dcterms:W3CDTF">1996-10-21T11:03:58Z</dcterms:created>
  <dcterms:modified xsi:type="dcterms:W3CDTF">2019-06-24T06:47:44Z</dcterms:modified>
  <cp:category/>
  <cp:version/>
  <cp:contentType/>
  <cp:contentStatus/>
</cp:coreProperties>
</file>